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 defaultThemeVersion="124226"/>
  <bookViews>
    <workbookView xWindow="360" yWindow="30" windowWidth="11295" windowHeight="6495"/>
  </bookViews>
  <sheets>
    <sheet name="9 місяців 2025" sheetId="26" r:id="rId1"/>
  </sheets>
  <definedNames>
    <definedName name="_Б21000" localSheetId="0">#REF!</definedName>
    <definedName name="_Б21000">#REF!</definedName>
    <definedName name="_Б22000" localSheetId="0">#REF!</definedName>
    <definedName name="_Б22000">#REF!</definedName>
    <definedName name="_Б22100" localSheetId="0">#REF!</definedName>
    <definedName name="_Б22100">#REF!</definedName>
    <definedName name="_Б22110" localSheetId="0">#REF!</definedName>
    <definedName name="_Б22110">#REF!</definedName>
    <definedName name="_Б22111" localSheetId="0">#REF!</definedName>
    <definedName name="_Б22111">#REF!</definedName>
    <definedName name="_Б22112" localSheetId="0">#REF!</definedName>
    <definedName name="_Б22112">#REF!</definedName>
    <definedName name="_Б22200" localSheetId="0">#REF!</definedName>
    <definedName name="_Б22200">#REF!</definedName>
    <definedName name="_Б23000" localSheetId="0">#REF!</definedName>
    <definedName name="_Б23000">#REF!</definedName>
    <definedName name="_Б24000" localSheetId="0">#REF!</definedName>
    <definedName name="_Б24000">#REF!</definedName>
    <definedName name="_Б25000" localSheetId="0">#REF!</definedName>
    <definedName name="_Б25000">#REF!</definedName>
    <definedName name="_Б41000" localSheetId="0">#REF!</definedName>
    <definedName name="_Б41000">#REF!</definedName>
    <definedName name="_Б42000" localSheetId="0">#REF!</definedName>
    <definedName name="_Б42000">#REF!</definedName>
    <definedName name="_Б43000" localSheetId="0">#REF!</definedName>
    <definedName name="_Б43000">#REF!</definedName>
    <definedName name="_Б44000" localSheetId="0">#REF!</definedName>
    <definedName name="_Б44000">#REF!</definedName>
    <definedName name="_Б45000" localSheetId="0">#REF!</definedName>
    <definedName name="_Б45000">#REF!</definedName>
    <definedName name="_Б46000" localSheetId="0">#REF!</definedName>
    <definedName name="_Б46000">#REF!</definedName>
    <definedName name="_В010100">#REF!</definedName>
    <definedName name="_В010200">#REF!</definedName>
    <definedName name="_В040000">#REF!</definedName>
    <definedName name="_В050000">#REF!</definedName>
    <definedName name="_В060000">#REF!</definedName>
    <definedName name="_В070000">#REF!</definedName>
    <definedName name="_В080000">#REF!</definedName>
    <definedName name="_В090000">#REF!</definedName>
    <definedName name="_В090200">#REF!</definedName>
    <definedName name="_В090201">#REF!</definedName>
    <definedName name="_В090202">#REF!</definedName>
    <definedName name="_В090203">#REF!</definedName>
    <definedName name="_В090300">#REF!</definedName>
    <definedName name="_В090301">#REF!</definedName>
    <definedName name="_В090302">#REF!</definedName>
    <definedName name="_В090303">#REF!</definedName>
    <definedName name="_В090304">#REF!</definedName>
    <definedName name="_В090305">#REF!</definedName>
    <definedName name="_В090306">#REF!</definedName>
    <definedName name="_В090307">#REF!</definedName>
    <definedName name="_В090400">#REF!</definedName>
    <definedName name="_В090405">#REF!</definedName>
    <definedName name="_В090412">#REF!</definedName>
    <definedName name="_В090601">#REF!</definedName>
    <definedName name="_В090700">#REF!</definedName>
    <definedName name="_В090900">#REF!</definedName>
    <definedName name="_В091100">#REF!</definedName>
    <definedName name="_В091200">#REF!</definedName>
    <definedName name="_В100000">#REF!</definedName>
    <definedName name="_В100100">#REF!</definedName>
    <definedName name="_В100103">#REF!</definedName>
    <definedName name="_В100200">#REF!</definedName>
    <definedName name="_В100203">#REF!</definedName>
    <definedName name="_В100204">#REF!</definedName>
    <definedName name="_В110000">#REF!</definedName>
    <definedName name="_В120000">#REF!</definedName>
    <definedName name="_В130000">#REF!</definedName>
    <definedName name="_В140000">#REF!</definedName>
    <definedName name="_В140102">#REF!</definedName>
    <definedName name="_В150000">#REF!</definedName>
    <definedName name="_В150101">#REF!</definedName>
    <definedName name="_В160000">#REF!</definedName>
    <definedName name="_В160100">#REF!</definedName>
    <definedName name="_В160103">#REF!</definedName>
    <definedName name="_В160200">#REF!</definedName>
    <definedName name="_В160300">#REF!</definedName>
    <definedName name="_В160304">#REF!</definedName>
    <definedName name="_В170000">#REF!</definedName>
    <definedName name="_В170100">#REF!</definedName>
    <definedName name="_В170101">#REF!</definedName>
    <definedName name="_В170300">#REF!</definedName>
    <definedName name="_В170303">#REF!</definedName>
    <definedName name="_В170600">#REF!</definedName>
    <definedName name="_В170601">#REF!</definedName>
    <definedName name="_В170700">#REF!</definedName>
    <definedName name="_В170703">#REF!</definedName>
    <definedName name="_В200000">#REF!</definedName>
    <definedName name="_В210000">#REF!</definedName>
    <definedName name="_В210200">#REF!</definedName>
    <definedName name="_В240000">#REF!</definedName>
    <definedName name="_В240600">#REF!</definedName>
    <definedName name="_В250000">#REF!</definedName>
    <definedName name="_В250102">#REF!</definedName>
    <definedName name="_В250200">#REF!</definedName>
    <definedName name="_В250301">#REF!</definedName>
    <definedName name="_В250307">#REF!</definedName>
    <definedName name="_В250500">#REF!</definedName>
    <definedName name="_В250501">#REF!</definedName>
    <definedName name="_В250502">#REF!</definedName>
    <definedName name="_Д100000">#REF!</definedName>
    <definedName name="_Д110000">#REF!</definedName>
    <definedName name="_Д110100">#REF!</definedName>
    <definedName name="_Д110200">#REF!</definedName>
    <definedName name="_Д120000">#REF!</definedName>
    <definedName name="_Д120200">#REF!</definedName>
    <definedName name="_Д130000">#REF!</definedName>
    <definedName name="_Д130100">#REF!</definedName>
    <definedName name="_Д130200">#REF!</definedName>
    <definedName name="_Д130300">#REF!</definedName>
    <definedName name="_Д130500">#REF!</definedName>
    <definedName name="_Д140000">#REF!</definedName>
    <definedName name="_Д140601">#REF!</definedName>
    <definedName name="_Д140602">#REF!</definedName>
    <definedName name="_Д140603">#REF!</definedName>
    <definedName name="_Д140700">#REF!</definedName>
    <definedName name="_Д160000">#REF!</definedName>
    <definedName name="_Д160100">#REF!</definedName>
    <definedName name="_Д160200">#REF!</definedName>
    <definedName name="_Д160300">#REF!</definedName>
    <definedName name="_Д200000">#REF!</definedName>
    <definedName name="_Д210000">#REF!</definedName>
    <definedName name="_Д210700">#REF!</definedName>
    <definedName name="_Д220000">#REF!</definedName>
    <definedName name="_Д220800">#REF!</definedName>
    <definedName name="_Д220900">#REF!</definedName>
    <definedName name="_Д230000">#REF!</definedName>
    <definedName name="_Д240000">#REF!</definedName>
    <definedName name="_Д240800">#REF!</definedName>
    <definedName name="_Д400000">#REF!</definedName>
    <definedName name="_Д410100">#REF!</definedName>
    <definedName name="_Д410400">#REF!</definedName>
    <definedName name="_Д500000">#REF!</definedName>
    <definedName name="_Д500800">#REF!</definedName>
    <definedName name="_Д500900">#REF!</definedName>
    <definedName name="_Е1000">#REF!</definedName>
    <definedName name="_Е1100">#REF!</definedName>
    <definedName name="_Е1110">#REF!</definedName>
    <definedName name="_Е1120">#REF!</definedName>
    <definedName name="_Е1130">#REF!</definedName>
    <definedName name="_Е1140">#REF!</definedName>
    <definedName name="_Е1150">#REF!</definedName>
    <definedName name="_Е1160">#REF!</definedName>
    <definedName name="_Е1161">#REF!</definedName>
    <definedName name="_Е1162">#REF!</definedName>
    <definedName name="_Е1163">#REF!</definedName>
    <definedName name="_Е1164">#REF!</definedName>
    <definedName name="_Е1170">#REF!</definedName>
    <definedName name="_Е1200">#REF!</definedName>
    <definedName name="_Е1300">#REF!</definedName>
    <definedName name="_Е1340">#REF!</definedName>
    <definedName name="_Е2000">#REF!</definedName>
    <definedName name="_Е2100">#REF!</definedName>
    <definedName name="_Е2110">#REF!</definedName>
    <definedName name="_Е2120">#REF!</definedName>
    <definedName name="_Е2130">#REF!</definedName>
    <definedName name="_Е2200">#REF!</definedName>
    <definedName name="_Е2300">#REF!</definedName>
    <definedName name="_Е3000">#REF!</definedName>
    <definedName name="_Е4000">#REF!</definedName>
    <definedName name="_ІБ900501" localSheetId="0">#REF!</definedName>
    <definedName name="_ІБ900501">#REF!</definedName>
    <definedName name="_ІБ900502" localSheetId="0">#REF!</definedName>
    <definedName name="_ІБ900502">#REF!</definedName>
    <definedName name="_ІВ900201">#REF!</definedName>
    <definedName name="_ІВ900202">#REF!</definedName>
    <definedName name="_ІД900101">#REF!</definedName>
    <definedName name="_ІД900102">#REF!</definedName>
    <definedName name="_ІЕ900203">#REF!</definedName>
    <definedName name="_ІЕ900300">#REF!</definedName>
    <definedName name="_ІФ900400">#REF!</definedName>
    <definedName name="_Ф100000">#REF!</definedName>
    <definedName name="_Ф101000">#REF!</definedName>
    <definedName name="_Ф102000">#REF!</definedName>
    <definedName name="_Ф201000">#REF!</definedName>
    <definedName name="_Ф201010">#REF!</definedName>
    <definedName name="_Ф201011">#REF!</definedName>
    <definedName name="_Ф201012">#REF!</definedName>
    <definedName name="_Ф201020">#REF!</definedName>
    <definedName name="_Ф201021">#REF!</definedName>
    <definedName name="_Ф201022">#REF!</definedName>
    <definedName name="_Ф201030">#REF!</definedName>
    <definedName name="_Ф201031">#REF!</definedName>
    <definedName name="_Ф201032">#REF!</definedName>
    <definedName name="_Ф202000">#REF!</definedName>
    <definedName name="_Ф202010">#REF!</definedName>
    <definedName name="_Ф202011">#REF!</definedName>
    <definedName name="_Ф202012">#REF!</definedName>
    <definedName name="_Ф203000">#REF!</definedName>
    <definedName name="_Ф203010">#REF!</definedName>
    <definedName name="_Ф203011">#REF!</definedName>
    <definedName name="_Ф203012">#REF!</definedName>
    <definedName name="_Ф204000">#REF!</definedName>
    <definedName name="_Ф205000">#REF!</definedName>
    <definedName name="_Ф206000">#REF!</definedName>
    <definedName name="_Ф206001">#REF!</definedName>
    <definedName name="_Ф206002">#REF!</definedName>
    <definedName name="_xlnm._FilterDatabase" localSheetId="0" hidden="1">'9 місяців 2025'!$B$9:$B$40</definedName>
    <definedName name="_xlnm.Database">#REF!</definedName>
    <definedName name="В68">#REF!</definedName>
    <definedName name="вс">#REF!</definedName>
    <definedName name="_xlnm.Print_Titles" localSheetId="0">'9 місяців 2025'!$6:$8</definedName>
    <definedName name="_xlnm.Print_Area" localSheetId="0">'9 місяців 2025'!$A$1:$K$38</definedName>
  </definedNames>
  <calcPr calcId="181029" fullCalcOnLoad="1"/>
</workbook>
</file>

<file path=xl/calcChain.xml><?xml version="1.0" encoding="utf-8"?>
<calcChain xmlns="http://schemas.openxmlformats.org/spreadsheetml/2006/main">
  <c r="H37" i="26" l="1"/>
  <c r="G30" i="26"/>
  <c r="F30" i="26"/>
  <c r="F22" i="26"/>
  <c r="H25" i="26"/>
  <c r="J25" i="26"/>
  <c r="I25" i="26"/>
  <c r="G22" i="26"/>
  <c r="I27" i="26"/>
  <c r="D22" i="26"/>
  <c r="E26" i="26"/>
  <c r="H24" i="26"/>
  <c r="G16" i="26"/>
  <c r="J16" i="26"/>
  <c r="F16" i="26"/>
  <c r="J21" i="26"/>
  <c r="I21" i="26"/>
  <c r="H21" i="26"/>
  <c r="E21" i="26"/>
  <c r="D16" i="26"/>
  <c r="C16" i="26"/>
  <c r="C22" i="26"/>
  <c r="J32" i="26"/>
  <c r="F35" i="26"/>
  <c r="J23" i="26"/>
  <c r="G35" i="26"/>
  <c r="H35" i="26"/>
  <c r="D35" i="26"/>
  <c r="E35" i="26"/>
  <c r="C35" i="26"/>
  <c r="I37" i="26"/>
  <c r="J37" i="26"/>
  <c r="K37" i="26"/>
  <c r="I26" i="26"/>
  <c r="J26" i="26"/>
  <c r="J24" i="26"/>
  <c r="H26" i="26"/>
  <c r="E37" i="26"/>
  <c r="J27" i="26"/>
  <c r="K27" i="26"/>
  <c r="E27" i="26"/>
  <c r="I24" i="26"/>
  <c r="E24" i="26"/>
  <c r="J31" i="26"/>
  <c r="I31" i="26"/>
  <c r="E31" i="26"/>
  <c r="J38" i="26"/>
  <c r="J36" i="26"/>
  <c r="J33" i="26"/>
  <c r="J29" i="26"/>
  <c r="J20" i="26"/>
  <c r="J19" i="26"/>
  <c r="J18" i="26"/>
  <c r="J17" i="26"/>
  <c r="J15" i="26"/>
  <c r="J14" i="26"/>
  <c r="J13" i="26"/>
  <c r="J12" i="26"/>
  <c r="J11" i="26"/>
  <c r="J10" i="26"/>
  <c r="J9" i="26"/>
  <c r="I9" i="26"/>
  <c r="H38" i="26"/>
  <c r="H36" i="26"/>
  <c r="H33" i="26"/>
  <c r="H32" i="26"/>
  <c r="H29" i="26"/>
  <c r="H23" i="26"/>
  <c r="H20" i="26"/>
  <c r="H19" i="26"/>
  <c r="H18" i="26"/>
  <c r="H17" i="26"/>
  <c r="H15" i="26"/>
  <c r="H14" i="26"/>
  <c r="H13" i="26"/>
  <c r="H12" i="26"/>
  <c r="H11" i="26"/>
  <c r="H10" i="26"/>
  <c r="H9" i="26"/>
  <c r="E38" i="26"/>
  <c r="E36" i="26"/>
  <c r="E33" i="26"/>
  <c r="E32" i="26"/>
  <c r="E29" i="26"/>
  <c r="E23" i="26"/>
  <c r="E20" i="26"/>
  <c r="E19" i="26"/>
  <c r="E18" i="26"/>
  <c r="E17" i="26"/>
  <c r="E15" i="26"/>
  <c r="E14" i="26"/>
  <c r="E13" i="26"/>
  <c r="E12" i="26"/>
  <c r="E11" i="26"/>
  <c r="E10" i="26"/>
  <c r="E9" i="26"/>
  <c r="I32" i="26"/>
  <c r="I38" i="26"/>
  <c r="I36" i="26"/>
  <c r="I33" i="26"/>
  <c r="I29" i="26"/>
  <c r="I23" i="26"/>
  <c r="K23" i="26"/>
  <c r="I20" i="26"/>
  <c r="K20" i="26"/>
  <c r="I19" i="26"/>
  <c r="K19" i="26"/>
  <c r="I18" i="26"/>
  <c r="K18" i="26"/>
  <c r="I17" i="26"/>
  <c r="I15" i="26"/>
  <c r="K15" i="26"/>
  <c r="I14" i="26"/>
  <c r="I13" i="26"/>
  <c r="I12" i="26"/>
  <c r="I11" i="26"/>
  <c r="I10" i="26"/>
  <c r="K21" i="26"/>
  <c r="I35" i="26"/>
  <c r="K38" i="26"/>
  <c r="K36" i="26"/>
  <c r="K29" i="26"/>
  <c r="J35" i="26"/>
  <c r="K35" i="26"/>
  <c r="K32" i="26"/>
  <c r="J22" i="26"/>
  <c r="H22" i="26"/>
  <c r="G28" i="26"/>
  <c r="G34" i="26"/>
  <c r="K33" i="26"/>
  <c r="D28" i="26"/>
  <c r="K14" i="26"/>
  <c r="K11" i="26"/>
  <c r="K10" i="26"/>
  <c r="K12" i="26"/>
  <c r="K17" i="26"/>
  <c r="K25" i="26"/>
  <c r="I22" i="26"/>
  <c r="K22" i="26"/>
  <c r="F28" i="26"/>
  <c r="H16" i="26"/>
  <c r="I16" i="26"/>
  <c r="K16" i="26"/>
  <c r="K31" i="26"/>
  <c r="K24" i="26"/>
  <c r="K26" i="26"/>
  <c r="E16" i="26"/>
  <c r="K13" i="26"/>
  <c r="K9" i="26"/>
  <c r="E22" i="26"/>
  <c r="C28" i="26"/>
  <c r="C30" i="26"/>
  <c r="C34" i="26"/>
  <c r="H30" i="26"/>
  <c r="J28" i="26"/>
  <c r="D30" i="26"/>
  <c r="D34" i="26"/>
  <c r="J34" i="26"/>
  <c r="H28" i="26"/>
  <c r="F34" i="26"/>
  <c r="H34" i="26"/>
  <c r="E28" i="26"/>
  <c r="I28" i="26"/>
  <c r="I30" i="26"/>
  <c r="K28" i="26"/>
  <c r="E34" i="26"/>
  <c r="J30" i="26"/>
  <c r="K30" i="26"/>
  <c r="E30" i="26"/>
  <c r="I34" i="26"/>
  <c r="K34" i="26"/>
</calcChain>
</file>

<file path=xl/sharedStrings.xml><?xml version="1.0" encoding="utf-8"?>
<sst xmlns="http://schemas.openxmlformats.org/spreadsheetml/2006/main" count="81" uniqueCount="76">
  <si>
    <t>900201</t>
  </si>
  <si>
    <t xml:space="preserve">Разом видатків </t>
  </si>
  <si>
    <t>900202</t>
  </si>
  <si>
    <t>Всього видатків за функціональною класифікацією</t>
  </si>
  <si>
    <t>Державне управління</t>
  </si>
  <si>
    <t>Освіта</t>
  </si>
  <si>
    <t>Соціальний захист та соціальне забезпечення</t>
  </si>
  <si>
    <t>Культура і мистецтво</t>
  </si>
  <si>
    <t>Фізична культура і спорт</t>
  </si>
  <si>
    <t>Загальний фонд</t>
  </si>
  <si>
    <t>Спеціальний фонд</t>
  </si>
  <si>
    <t>Разом</t>
  </si>
  <si>
    <t>Охорона здоров'я</t>
  </si>
  <si>
    <t>900203</t>
  </si>
  <si>
    <t>Найменування видатків та кредитування</t>
  </si>
  <si>
    <t xml:space="preserve">Всього видатків </t>
  </si>
  <si>
    <t xml:space="preserve">Кредитування бюджету </t>
  </si>
  <si>
    <t>відхилення (+,-)</t>
  </si>
  <si>
    <t>5=4-3</t>
  </si>
  <si>
    <t>8=7-6</t>
  </si>
  <si>
    <t>11=10-9</t>
  </si>
  <si>
    <t>відхилення             (+,-)</t>
  </si>
  <si>
    <t>Інформація про виконання видатків обласного бюджету</t>
  </si>
  <si>
    <t>0100</t>
  </si>
  <si>
    <t>1000</t>
  </si>
  <si>
    <t>2000</t>
  </si>
  <si>
    <t>3000</t>
  </si>
  <si>
    <t>4000</t>
  </si>
  <si>
    <t>5000</t>
  </si>
  <si>
    <t>7300</t>
  </si>
  <si>
    <t>7400</t>
  </si>
  <si>
    <t>7600</t>
  </si>
  <si>
    <t>8000</t>
  </si>
  <si>
    <t>Житлово-комунальне господарство</t>
  </si>
  <si>
    <t>6000</t>
  </si>
  <si>
    <t>7000</t>
  </si>
  <si>
    <t>Економічна діяльність, в т.ч.:</t>
  </si>
  <si>
    <t>7100</t>
  </si>
  <si>
    <t>Сільське, лісове, рибне господарство та мисливство</t>
  </si>
  <si>
    <t>Інші програми та заходи, пов'язані з економічною діяльністю</t>
  </si>
  <si>
    <t>Транспорт та транспортна інфраструктура,  дорожнє господарство</t>
  </si>
  <si>
    <t>Інша діяльність, в т.ч.:</t>
  </si>
  <si>
    <t>8100</t>
  </si>
  <si>
    <t>Громадський порядок та безпека</t>
  </si>
  <si>
    <t>8200</t>
  </si>
  <si>
    <t>8400</t>
  </si>
  <si>
    <t>9700</t>
  </si>
  <si>
    <t>8800</t>
  </si>
  <si>
    <t>8820</t>
  </si>
  <si>
    <t>8830</t>
  </si>
  <si>
    <t>Пільгові довгострокові кредити молодим сім’ям та одиноким молодим громадянам на будівництво/придбання житла та їх повернення</t>
  </si>
  <si>
    <t>Довгострокові кредити індивідуальним забудовникам житла на селі та їх повернення</t>
  </si>
  <si>
    <t>8860</t>
  </si>
  <si>
    <t xml:space="preserve">Субвенція з місцевого бюджету державному бюджету на виконання програм соціально-економічного розвитку регіонів </t>
  </si>
  <si>
    <t>9800</t>
  </si>
  <si>
    <t>Субвенції з місцевого бюджету іншим місцевим бюджетам за рахунок субвенцій з державного бюджету</t>
  </si>
  <si>
    <t>Бюджетні позички суб'єктам господарювання  та їх повернення</t>
  </si>
  <si>
    <t>Код Типової програмної класифікації видатків та кредитування місцевих бюджетів</t>
  </si>
  <si>
    <t>7700</t>
  </si>
  <si>
    <t>Реалізація програм допомоги і грантів Європейського Союзу, урядів іноземних держав, міжнародних організацій, донорських установ</t>
  </si>
  <si>
    <t>8700</t>
  </si>
  <si>
    <t>Резервний фонд</t>
  </si>
  <si>
    <t>9=3+6</t>
  </si>
  <si>
    <t>10=4+7</t>
  </si>
  <si>
    <t>Захист населення і територій від надзвичайних ситуацій</t>
  </si>
  <si>
    <t>Інші дотації з місцевого бюджету</t>
  </si>
  <si>
    <t>9150</t>
  </si>
  <si>
    <t>8300</t>
  </si>
  <si>
    <t>Охорона навколишнього природного середовища</t>
  </si>
  <si>
    <t>(тис. грн.)</t>
  </si>
  <si>
    <t>виконано за            9 місяців            2024 року</t>
  </si>
  <si>
    <t>Рівненської області за 9 місяців 2025 року</t>
  </si>
  <si>
    <t>виконано за            9 місяців            2025 року</t>
  </si>
  <si>
    <t>Медіа (Засоби масової інформації)</t>
  </si>
  <si>
    <t>Субвенції з місцевого бюджету іншим місцевим бюджетам на здійснення програм та заходів за рахунок коштів місцевих бюджетів</t>
  </si>
  <si>
    <t>Регіональний розвиток та інші інвестиційні проекти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</si>
</sst>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5">
    <numFmt numFmtId="187" formatCode="_-* #,##0_р_._-;\-* #,##0_р_._-;_-* &quot;-&quot;_р_._-;_-@_-"/>
    <numFmt numFmtId="189" formatCode="_-* #,##0.00_р_._-;\-* #,##0.00_р_._-;_-* &quot;-&quot;??_р_._-;_-@_-"/>
    <numFmt numFmtId="191" formatCode="0.0"/>
    <numFmt numFmtId="195" formatCode="0.000000"/>
    <numFmt numFmtId="200" formatCode="#,##0.0"/>
  </numFmts>
  <fonts count="29" x14ac:knownFonts="1">
    <font>
      <sz val="10"/>
      <name val="Arial Cyr"/>
      <charset val="204"/>
    </font>
    <font>
      <sz val="10"/>
      <name val="Arial Cyr"/>
      <charset val="204"/>
    </font>
    <font>
      <sz val="12"/>
      <name val="Times New Roman Cyr"/>
      <family val="1"/>
      <charset val="204"/>
    </font>
    <font>
      <b/>
      <sz val="14"/>
      <name val="Times New Roman"/>
      <family val="1"/>
      <charset val="204"/>
    </font>
    <font>
      <b/>
      <sz val="12"/>
      <name val="Times New Roman"/>
      <family val="1"/>
      <charset val="204"/>
    </font>
    <font>
      <sz val="12"/>
      <name val="Times New Roman"/>
      <family val="1"/>
      <charset val="204"/>
    </font>
    <font>
      <b/>
      <sz val="11"/>
      <name val="Times New Roman"/>
      <family val="1"/>
      <charset val="204"/>
    </font>
    <font>
      <i/>
      <sz val="10"/>
      <name val="Times New Roman"/>
      <family val="1"/>
      <charset val="204"/>
    </font>
    <font>
      <b/>
      <sz val="12"/>
      <name val="Times New Roman Cyr"/>
      <family val="1"/>
      <charset val="204"/>
    </font>
    <font>
      <b/>
      <sz val="14"/>
      <name val="Times New Roman Cyr"/>
      <family val="1"/>
      <charset val="204"/>
    </font>
    <font>
      <b/>
      <sz val="10"/>
      <name val="Arial Cyr"/>
      <charset val="204"/>
    </font>
    <font>
      <b/>
      <sz val="10"/>
      <name val="Times New Roman Cyr"/>
      <family val="1"/>
      <charset val="204"/>
    </font>
    <font>
      <i/>
      <sz val="10"/>
      <name val="Times New Roman Cyr"/>
      <family val="1"/>
      <charset val="204"/>
    </font>
    <font>
      <b/>
      <i/>
      <sz val="10"/>
      <name val="Times New Roman"/>
      <family val="1"/>
      <charset val="204"/>
    </font>
    <font>
      <b/>
      <sz val="12"/>
      <name val="Times New Roman Cyr"/>
      <charset val="204"/>
    </font>
    <font>
      <sz val="10"/>
      <name val="Helv"/>
      <charset val="204"/>
    </font>
    <font>
      <sz val="10"/>
      <name val="Arial"/>
      <family val="2"/>
      <charset val="204"/>
    </font>
    <font>
      <sz val="8"/>
      <name val="Times New Roman Cyr"/>
      <family val="1"/>
      <charset val="204"/>
    </font>
    <font>
      <sz val="8"/>
      <name val="Times New Roman"/>
      <family val="1"/>
      <charset val="204"/>
    </font>
    <font>
      <b/>
      <sz val="8"/>
      <name val="Times New Roman Cyr"/>
      <family val="1"/>
      <charset val="204"/>
    </font>
    <font>
      <sz val="8"/>
      <name val="Times New Roman"/>
      <family val="1"/>
    </font>
    <font>
      <sz val="14"/>
      <name val="Times New Roman"/>
      <family val="1"/>
      <charset val="204"/>
    </font>
    <font>
      <i/>
      <sz val="12"/>
      <name val="Times New Roman"/>
      <family val="1"/>
      <charset val="204"/>
    </font>
    <font>
      <sz val="11"/>
      <name val="Times New Roman"/>
      <family val="1"/>
      <charset val="204"/>
    </font>
    <font>
      <sz val="14"/>
      <name val="Times New Roman Cyr"/>
      <family val="1"/>
      <charset val="204"/>
    </font>
    <font>
      <sz val="11"/>
      <color indexed="10"/>
      <name val="Times New Roman"/>
      <family val="1"/>
      <charset val="204"/>
    </font>
    <font>
      <sz val="13.5"/>
      <name val="Times New Roman"/>
      <family val="1"/>
      <charset val="204"/>
    </font>
    <font>
      <sz val="12"/>
      <color rgb="FFFF0000"/>
      <name val="Times New Roman"/>
      <family val="1"/>
      <charset val="204"/>
    </font>
    <font>
      <b/>
      <sz val="12"/>
      <color rgb="FFFF0000"/>
      <name val="Times New Roman"/>
      <family val="1"/>
      <charset val="204"/>
    </font>
  </fonts>
  <fills count="5">
    <fill>
      <patternFill patternType="none"/>
    </fill>
    <fill>
      <patternFill patternType="gray125"/>
    </fill>
    <fill>
      <patternFill patternType="solid">
        <fgColor indexed="41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rgb="FFFFFF00"/>
        <bgColor indexed="64"/>
      </patternFill>
    </fill>
  </fills>
  <borders count="9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</borders>
  <cellStyleXfs count="6">
    <xf numFmtId="0" fontId="0" fillId="0" borderId="0"/>
    <xf numFmtId="0" fontId="16" fillId="0" borderId="0"/>
    <xf numFmtId="0" fontId="2" fillId="0" borderId="0"/>
    <xf numFmtId="0" fontId="15" fillId="0" borderId="0"/>
    <xf numFmtId="187" fontId="1" fillId="0" borderId="0" applyFont="0" applyFill="0" applyBorder="0" applyAlignment="0" applyProtection="0"/>
    <xf numFmtId="189" fontId="1" fillId="0" borderId="0" applyFont="0" applyFill="0" applyBorder="0" applyAlignment="0" applyProtection="0"/>
  </cellStyleXfs>
  <cellXfs count="70">
    <xf numFmtId="0" fontId="0" fillId="0" borderId="0" xfId="0"/>
    <xf numFmtId="0" fontId="5" fillId="0" borderId="0" xfId="2" applyFont="1" applyFill="1" applyProtection="1"/>
    <xf numFmtId="0" fontId="5" fillId="0" borderId="0" xfId="2" applyFont="1" applyProtection="1"/>
    <xf numFmtId="0" fontId="5" fillId="0" borderId="0" xfId="2" applyFont="1" applyAlignment="1" applyProtection="1">
      <alignment horizontal="center"/>
    </xf>
    <xf numFmtId="0" fontId="2" fillId="0" borderId="0" xfId="2" applyFont="1" applyProtection="1"/>
    <xf numFmtId="0" fontId="4" fillId="0" borderId="0" xfId="0" applyFont="1" applyFill="1" applyBorder="1" applyAlignment="1" applyProtection="1">
      <alignment vertical="center"/>
    </xf>
    <xf numFmtId="0" fontId="5" fillId="0" borderId="0" xfId="2" applyFont="1" applyBorder="1" applyProtection="1"/>
    <xf numFmtId="191" fontId="4" fillId="0" borderId="0" xfId="2" applyNumberFormat="1" applyFont="1" applyBorder="1" applyAlignment="1" applyProtection="1">
      <alignment horizontal="centerContinuous" vertical="center"/>
    </xf>
    <xf numFmtId="0" fontId="5" fillId="0" borderId="0" xfId="2" applyFont="1" applyBorder="1" applyAlignment="1" applyProtection="1">
      <alignment horizontal="centerContinuous" vertical="center"/>
    </xf>
    <xf numFmtId="0" fontId="5" fillId="0" borderId="0" xfId="2" applyFont="1" applyBorder="1" applyAlignment="1" applyProtection="1">
      <alignment wrapText="1"/>
    </xf>
    <xf numFmtId="0" fontId="5" fillId="0" borderId="0" xfId="2" applyFont="1" applyBorder="1" applyAlignment="1" applyProtection="1">
      <alignment horizontal="center"/>
    </xf>
    <xf numFmtId="0" fontId="5" fillId="0" borderId="0" xfId="2" applyFont="1" applyAlignment="1" applyProtection="1">
      <alignment wrapText="1"/>
    </xf>
    <xf numFmtId="0" fontId="12" fillId="0" borderId="0" xfId="2" applyFont="1" applyProtection="1"/>
    <xf numFmtId="0" fontId="5" fillId="0" borderId="0" xfId="2" applyFont="1" applyAlignment="1" applyProtection="1">
      <alignment horizontal="left"/>
    </xf>
    <xf numFmtId="191" fontId="5" fillId="0" borderId="0" xfId="2" applyNumberFormat="1" applyFont="1" applyBorder="1" applyAlignment="1" applyProtection="1">
      <alignment horizontal="centerContinuous" vertical="center"/>
    </xf>
    <xf numFmtId="200" fontId="14" fillId="2" borderId="1" xfId="2" applyNumberFormat="1" applyFont="1" applyFill="1" applyBorder="1" applyProtection="1"/>
    <xf numFmtId="0" fontId="9" fillId="3" borderId="1" xfId="2" applyFont="1" applyFill="1" applyBorder="1" applyAlignment="1" applyProtection="1">
      <alignment horizontal="left" vertical="center" wrapText="1"/>
    </xf>
    <xf numFmtId="0" fontId="9" fillId="2" borderId="1" xfId="2" applyFont="1" applyFill="1" applyBorder="1" applyAlignment="1" applyProtection="1">
      <alignment horizontal="left" vertical="center" wrapText="1"/>
    </xf>
    <xf numFmtId="0" fontId="5" fillId="0" borderId="1" xfId="0" applyNumberFormat="1" applyFont="1" applyBorder="1" applyAlignment="1">
      <alignment horizontal="left" vertical="center" wrapText="1"/>
    </xf>
    <xf numFmtId="0" fontId="13" fillId="0" borderId="2" xfId="2" applyFont="1" applyFill="1" applyBorder="1" applyAlignment="1" applyProtection="1">
      <alignment horizontal="center" vertical="center" wrapText="1"/>
    </xf>
    <xf numFmtId="0" fontId="13" fillId="0" borderId="3" xfId="0" applyFont="1" applyBorder="1" applyAlignment="1" applyProtection="1">
      <alignment horizontal="centerContinuous" vertical="center" wrapText="1"/>
    </xf>
    <xf numFmtId="0" fontId="13" fillId="0" borderId="2" xfId="2" applyNumberFormat="1" applyFont="1" applyFill="1" applyBorder="1" applyAlignment="1" applyProtection="1">
      <alignment horizontal="center" vertical="center" wrapText="1"/>
    </xf>
    <xf numFmtId="49" fontId="18" fillId="0" borderId="1" xfId="2" applyNumberFormat="1" applyFont="1" applyBorder="1" applyAlignment="1" applyProtection="1">
      <alignment horizontal="center"/>
    </xf>
    <xf numFmtId="49" fontId="17" fillId="0" borderId="1" xfId="2" applyNumberFormat="1" applyFont="1" applyBorder="1" applyAlignment="1" applyProtection="1">
      <alignment horizontal="center" vertical="center" wrapText="1"/>
    </xf>
    <xf numFmtId="49" fontId="19" fillId="3" borderId="1" xfId="2" applyNumberFormat="1" applyFont="1" applyFill="1" applyBorder="1" applyAlignment="1" applyProtection="1">
      <alignment horizontal="center"/>
    </xf>
    <xf numFmtId="0" fontId="13" fillId="0" borderId="1" xfId="0" applyFont="1" applyBorder="1" applyAlignment="1" applyProtection="1">
      <alignment horizontal="centerContinuous" vertical="center" wrapText="1"/>
    </xf>
    <xf numFmtId="200" fontId="6" fillId="0" borderId="1" xfId="2" applyNumberFormat="1" applyFont="1" applyBorder="1" applyProtection="1"/>
    <xf numFmtId="200" fontId="7" fillId="0" borderId="1" xfId="2" applyNumberFormat="1" applyFont="1" applyBorder="1" applyProtection="1"/>
    <xf numFmtId="200" fontId="8" fillId="3" borderId="1" xfId="2" applyNumberFormat="1" applyFont="1" applyFill="1" applyBorder="1" applyAlignment="1" applyProtection="1">
      <alignment horizontal="right" vertical="center" wrapText="1"/>
    </xf>
    <xf numFmtId="0" fontId="13" fillId="0" borderId="1" xfId="2" applyFont="1" applyFill="1" applyBorder="1" applyAlignment="1" applyProtection="1">
      <alignment horizontal="center" vertical="center" wrapText="1"/>
    </xf>
    <xf numFmtId="0" fontId="22" fillId="0" borderId="0" xfId="2" applyFont="1" applyFill="1" applyProtection="1"/>
    <xf numFmtId="0" fontId="21" fillId="0" borderId="1" xfId="2" applyFont="1" applyBorder="1" applyAlignment="1" applyProtection="1">
      <alignment horizontal="left" wrapText="1"/>
    </xf>
    <xf numFmtId="200" fontId="23" fillId="0" borderId="1" xfId="2" applyNumberFormat="1" applyFont="1" applyBorder="1" applyProtection="1"/>
    <xf numFmtId="49" fontId="17" fillId="0" borderId="1" xfId="2" applyNumberFormat="1" applyFont="1" applyBorder="1" applyAlignment="1" applyProtection="1">
      <alignment horizontal="center"/>
    </xf>
    <xf numFmtId="0" fontId="24" fillId="0" borderId="1" xfId="2" applyFont="1" applyBorder="1" applyAlignment="1" applyProtection="1">
      <alignment horizontal="left" vertical="center" wrapText="1"/>
    </xf>
    <xf numFmtId="49" fontId="11" fillId="2" borderId="1" xfId="2" applyNumberFormat="1" applyFont="1" applyFill="1" applyBorder="1" applyAlignment="1" applyProtection="1">
      <alignment horizontal="center" vertical="center"/>
    </xf>
    <xf numFmtId="200" fontId="25" fillId="0" borderId="1" xfId="2" applyNumberFormat="1" applyFont="1" applyBorder="1" applyProtection="1"/>
    <xf numFmtId="200" fontId="5" fillId="0" borderId="0" xfId="2" applyNumberFormat="1" applyFont="1" applyBorder="1" applyAlignment="1" applyProtection="1">
      <alignment horizontal="centerContinuous" vertical="center"/>
    </xf>
    <xf numFmtId="200" fontId="5" fillId="0" borderId="0" xfId="2" applyNumberFormat="1" applyFont="1" applyBorder="1" applyProtection="1"/>
    <xf numFmtId="200" fontId="27" fillId="0" borderId="0" xfId="2" applyNumberFormat="1" applyFont="1" applyBorder="1" applyAlignment="1" applyProtection="1">
      <alignment horizontal="center" vertical="center" wrapText="1"/>
    </xf>
    <xf numFmtId="191" fontId="5" fillId="0" borderId="0" xfId="2" applyNumberFormat="1" applyFont="1" applyBorder="1" applyAlignment="1" applyProtection="1">
      <alignment horizontal="center" vertical="center" wrapText="1"/>
    </xf>
    <xf numFmtId="0" fontId="13" fillId="0" borderId="3" xfId="0" applyFont="1" applyBorder="1" applyAlignment="1" applyProtection="1">
      <alignment horizontal="center" vertical="center" wrapText="1"/>
    </xf>
    <xf numFmtId="0" fontId="13" fillId="0" borderId="2" xfId="2" applyFont="1" applyFill="1" applyBorder="1" applyAlignment="1" applyProtection="1">
      <alignment horizontal="centerContinuous" vertical="center" wrapText="1"/>
    </xf>
    <xf numFmtId="0" fontId="4" fillId="0" borderId="0" xfId="2" applyFont="1" applyFill="1" applyBorder="1" applyAlignment="1" applyProtection="1">
      <alignment horizontal="center" wrapText="1"/>
    </xf>
    <xf numFmtId="200" fontId="5" fillId="0" borderId="0" xfId="2" applyNumberFormat="1" applyFont="1" applyProtection="1"/>
    <xf numFmtId="49" fontId="20" fillId="0" borderId="1" xfId="2" applyNumberFormat="1" applyFont="1" applyBorder="1" applyAlignment="1" applyProtection="1">
      <alignment horizontal="center"/>
    </xf>
    <xf numFmtId="200" fontId="2" fillId="0" borderId="0" xfId="2" applyNumberFormat="1" applyFont="1" applyProtection="1"/>
    <xf numFmtId="49" fontId="19" fillId="0" borderId="1" xfId="2" applyNumberFormat="1" applyFont="1" applyBorder="1" applyAlignment="1" applyProtection="1">
      <alignment horizontal="center" vertical="center" wrapText="1"/>
    </xf>
    <xf numFmtId="0" fontId="4" fillId="0" borderId="1" xfId="0" applyNumberFormat="1" applyFont="1" applyBorder="1" applyAlignment="1">
      <alignment horizontal="left" vertical="center" wrapText="1"/>
    </xf>
    <xf numFmtId="191" fontId="27" fillId="0" borderId="0" xfId="2" applyNumberFormat="1" applyFont="1" applyBorder="1" applyAlignment="1" applyProtection="1">
      <alignment horizontal="centerContinuous" vertical="center"/>
    </xf>
    <xf numFmtId="191" fontId="2" fillId="0" borderId="0" xfId="2" applyNumberFormat="1" applyFont="1" applyProtection="1"/>
    <xf numFmtId="0" fontId="26" fillId="0" borderId="4" xfId="0" applyFont="1" applyFill="1" applyBorder="1" applyAlignment="1" applyProtection="1">
      <alignment vertical="center" wrapText="1"/>
    </xf>
    <xf numFmtId="0" fontId="26" fillId="0" borderId="4" xfId="0" applyFont="1" applyFill="1" applyBorder="1" applyAlignment="1" applyProtection="1">
      <alignment horizontal="center" vertical="center" wrapText="1"/>
    </xf>
    <xf numFmtId="195" fontId="18" fillId="0" borderId="4" xfId="0" applyNumberFormat="1" applyFont="1" applyFill="1" applyBorder="1" applyAlignment="1" applyProtection="1">
      <alignment horizontal="center" vertical="center" wrapText="1"/>
    </xf>
    <xf numFmtId="200" fontId="26" fillId="0" borderId="4" xfId="0" applyNumberFormat="1" applyFont="1" applyFill="1" applyBorder="1" applyAlignment="1" applyProtection="1">
      <alignment horizontal="center" vertical="center" wrapText="1"/>
    </xf>
    <xf numFmtId="191" fontId="5" fillId="0" borderId="0" xfId="2" applyNumberFormat="1" applyFont="1" applyProtection="1"/>
    <xf numFmtId="191" fontId="28" fillId="0" borderId="0" xfId="0" applyNumberFormat="1" applyFont="1" applyFill="1" applyBorder="1" applyAlignment="1" applyProtection="1">
      <alignment vertical="center"/>
    </xf>
    <xf numFmtId="200" fontId="27" fillId="4" borderId="0" xfId="2" applyNumberFormat="1" applyFont="1" applyFill="1" applyBorder="1" applyProtection="1"/>
    <xf numFmtId="0" fontId="21" fillId="0" borderId="0" xfId="2" applyFont="1" applyAlignment="1" applyProtection="1">
      <alignment horizontal="center"/>
    </xf>
    <xf numFmtId="0" fontId="3" fillId="0" borderId="0" xfId="2" applyFont="1" applyAlignment="1" applyProtection="1">
      <alignment horizontal="center" wrapText="1"/>
    </xf>
    <xf numFmtId="0" fontId="4" fillId="0" borderId="0" xfId="2" applyFont="1" applyAlignment="1" applyProtection="1">
      <alignment horizontal="center" wrapText="1"/>
    </xf>
    <xf numFmtId="0" fontId="4" fillId="0" borderId="8" xfId="2" applyFont="1" applyFill="1" applyBorder="1" applyAlignment="1" applyProtection="1">
      <alignment horizontal="center" wrapText="1"/>
    </xf>
    <xf numFmtId="0" fontId="13" fillId="0" borderId="1" xfId="2" applyFont="1" applyFill="1" applyBorder="1" applyAlignment="1" applyProtection="1">
      <alignment horizontal="center" vertical="center" wrapText="1"/>
    </xf>
    <xf numFmtId="0" fontId="13" fillId="0" borderId="5" xfId="2" applyFont="1" applyFill="1" applyBorder="1" applyAlignment="1" applyProtection="1">
      <alignment horizontal="center" vertical="center"/>
    </xf>
    <xf numFmtId="0" fontId="13" fillId="0" borderId="6" xfId="2" applyFont="1" applyFill="1" applyBorder="1" applyAlignment="1" applyProtection="1">
      <alignment horizontal="center" vertical="center"/>
    </xf>
    <xf numFmtId="0" fontId="13" fillId="0" borderId="7" xfId="2" applyFont="1" applyFill="1" applyBorder="1" applyAlignment="1" applyProtection="1">
      <alignment horizontal="center" vertical="center"/>
    </xf>
    <xf numFmtId="0" fontId="4" fillId="0" borderId="0" xfId="2" applyFont="1" applyBorder="1" applyAlignment="1" applyProtection="1">
      <alignment horizontal="center" vertical="center" wrapText="1"/>
    </xf>
    <xf numFmtId="0" fontId="10" fillId="0" borderId="0" xfId="0" applyFont="1" applyBorder="1" applyAlignment="1">
      <alignment horizontal="center" vertical="center"/>
    </xf>
    <xf numFmtId="200" fontId="5" fillId="0" borderId="0" xfId="2" applyNumberFormat="1" applyFont="1" applyBorder="1" applyAlignment="1" applyProtection="1">
      <alignment horizontal="center" vertical="center" wrapText="1"/>
    </xf>
    <xf numFmtId="0" fontId="5" fillId="0" borderId="0" xfId="2" applyFont="1" applyBorder="1" applyAlignment="1" applyProtection="1">
      <alignment horizontal="center" vertical="center" wrapText="1"/>
    </xf>
  </cellXfs>
  <cellStyles count="6">
    <cellStyle name="Normal_Доходи" xfId="1"/>
    <cellStyle name="Обычный" xfId="0" builtinId="0"/>
    <cellStyle name="Обычный_ZV1PIV98" xfId="2"/>
    <cellStyle name="Стиль 1" xfId="3"/>
    <cellStyle name="Тысячи [0]_Розподіл (2)" xfId="4"/>
    <cellStyle name="Тысячи_Розподіл (2)" xfId="5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indexed="11"/>
  </sheetPr>
  <dimension ref="A1:O48"/>
  <sheetViews>
    <sheetView showGridLines="0" showZeros="0" tabSelected="1" view="pageBreakPreview" zoomScaleNormal="75" zoomScaleSheetLayoutView="100" workbookViewId="0">
      <pane xSplit="2" ySplit="7" topLeftCell="C30" activePane="bottomRight" state="frozen"/>
      <selection pane="topRight" activeCell="C1" sqref="C1"/>
      <selection pane="bottomLeft" activeCell="A6" sqref="A6"/>
      <selection pane="bottomRight" activeCell="G35" sqref="G35"/>
    </sheetView>
  </sheetViews>
  <sheetFormatPr defaultColWidth="7.5703125" defaultRowHeight="15.75" x14ac:dyDescent="0.25"/>
  <cols>
    <col min="1" max="1" width="13.5703125" style="11" customWidth="1"/>
    <col min="2" max="2" width="52.7109375" style="3" customWidth="1"/>
    <col min="3" max="3" width="12.7109375" style="3" customWidth="1"/>
    <col min="4" max="4" width="12.140625" style="2" customWidth="1"/>
    <col min="5" max="5" width="11.5703125" style="2" customWidth="1"/>
    <col min="6" max="6" width="11.7109375" style="2" customWidth="1"/>
    <col min="7" max="7" width="11" style="2" customWidth="1"/>
    <col min="8" max="8" width="11.140625" style="2" customWidth="1"/>
    <col min="9" max="9" width="12.28515625" style="2" customWidth="1"/>
    <col min="10" max="10" width="12.140625" style="2" customWidth="1"/>
    <col min="11" max="11" width="11.7109375" style="2" customWidth="1"/>
    <col min="12" max="12" width="7.5703125" style="2"/>
    <col min="13" max="13" width="14.140625" style="2" customWidth="1"/>
    <col min="14" max="14" width="14.42578125" style="2" customWidth="1"/>
    <col min="15" max="15" width="11.7109375" style="2" customWidth="1"/>
    <col min="16" max="16384" width="7.5703125" style="2"/>
  </cols>
  <sheetData>
    <row r="1" spans="1:12" ht="6.75" customHeight="1" x14ac:dyDescent="0.3">
      <c r="G1" s="58"/>
      <c r="H1" s="58"/>
      <c r="I1" s="58"/>
      <c r="J1" s="58"/>
      <c r="K1" s="58"/>
    </row>
    <row r="2" spans="1:12" ht="15.75" customHeight="1" x14ac:dyDescent="0.3">
      <c r="A2" s="59" t="s">
        <v>22</v>
      </c>
      <c r="B2" s="60"/>
      <c r="C2" s="60"/>
      <c r="D2" s="60"/>
      <c r="E2" s="60"/>
      <c r="F2" s="60"/>
      <c r="G2" s="60"/>
      <c r="H2" s="60"/>
      <c r="I2" s="60"/>
      <c r="J2" s="60"/>
      <c r="K2" s="60"/>
    </row>
    <row r="3" spans="1:12" ht="19.5" customHeight="1" x14ac:dyDescent="0.3">
      <c r="A3" s="59" t="s">
        <v>71</v>
      </c>
      <c r="B3" s="60"/>
      <c r="C3" s="60"/>
      <c r="D3" s="60"/>
      <c r="E3" s="60"/>
      <c r="F3" s="60"/>
      <c r="G3" s="60"/>
      <c r="H3" s="60"/>
      <c r="I3" s="60"/>
      <c r="J3" s="60"/>
      <c r="K3" s="60"/>
    </row>
    <row r="4" spans="1:12" ht="3" customHeight="1" x14ac:dyDescent="0.25"/>
    <row r="5" spans="1:12" s="1" customFormat="1" ht="18.75" customHeight="1" x14ac:dyDescent="0.25">
      <c r="A5" s="61"/>
      <c r="B5" s="61"/>
      <c r="C5" s="61"/>
      <c r="D5" s="61"/>
      <c r="E5" s="61"/>
      <c r="F5" s="61"/>
      <c r="G5" s="61"/>
      <c r="H5" s="61"/>
      <c r="I5" s="61"/>
      <c r="J5" s="43"/>
      <c r="K5" s="30" t="s">
        <v>69</v>
      </c>
    </row>
    <row r="6" spans="1:12" s="1" customFormat="1" x14ac:dyDescent="0.25">
      <c r="A6" s="62" t="s">
        <v>57</v>
      </c>
      <c r="B6" s="62" t="s">
        <v>14</v>
      </c>
      <c r="C6" s="63" t="s">
        <v>9</v>
      </c>
      <c r="D6" s="64"/>
      <c r="E6" s="65"/>
      <c r="F6" s="63" t="s">
        <v>10</v>
      </c>
      <c r="G6" s="64"/>
      <c r="H6" s="65"/>
      <c r="I6" s="63" t="s">
        <v>11</v>
      </c>
      <c r="J6" s="64"/>
      <c r="K6" s="65"/>
    </row>
    <row r="7" spans="1:12" s="1" customFormat="1" ht="84.75" customHeight="1" x14ac:dyDescent="0.25">
      <c r="A7" s="62"/>
      <c r="B7" s="62"/>
      <c r="C7" s="20" t="s">
        <v>70</v>
      </c>
      <c r="D7" s="20" t="s">
        <v>72</v>
      </c>
      <c r="E7" s="20" t="s">
        <v>17</v>
      </c>
      <c r="F7" s="20" t="s">
        <v>70</v>
      </c>
      <c r="G7" s="20" t="s">
        <v>72</v>
      </c>
      <c r="H7" s="20" t="s">
        <v>17</v>
      </c>
      <c r="I7" s="20" t="s">
        <v>70</v>
      </c>
      <c r="J7" s="20" t="s">
        <v>72</v>
      </c>
      <c r="K7" s="25" t="s">
        <v>21</v>
      </c>
    </row>
    <row r="8" spans="1:12" s="1" customFormat="1" ht="15" customHeight="1" x14ac:dyDescent="0.25">
      <c r="A8" s="29">
        <v>1</v>
      </c>
      <c r="B8" s="29">
        <v>2</v>
      </c>
      <c r="C8" s="19">
        <v>3</v>
      </c>
      <c r="D8" s="41">
        <v>4</v>
      </c>
      <c r="E8" s="20" t="s">
        <v>18</v>
      </c>
      <c r="F8" s="21">
        <v>6</v>
      </c>
      <c r="G8" s="41">
        <v>7</v>
      </c>
      <c r="H8" s="42" t="s">
        <v>19</v>
      </c>
      <c r="I8" s="19" t="s">
        <v>62</v>
      </c>
      <c r="J8" s="19" t="s">
        <v>63</v>
      </c>
      <c r="K8" s="25" t="s">
        <v>20</v>
      </c>
    </row>
    <row r="9" spans="1:12" ht="23.25" customHeight="1" x14ac:dyDescent="0.3">
      <c r="A9" s="22" t="s">
        <v>23</v>
      </c>
      <c r="B9" s="31" t="s">
        <v>4</v>
      </c>
      <c r="C9" s="32">
        <v>27717.490030000001</v>
      </c>
      <c r="D9" s="32">
        <v>31659.879110000002</v>
      </c>
      <c r="E9" s="32">
        <f>D9-C9</f>
        <v>3942.3890800000008</v>
      </c>
      <c r="F9" s="32"/>
      <c r="G9" s="32">
        <v>148.03700000000001</v>
      </c>
      <c r="H9" s="32">
        <f t="shared" ref="H9:H26" si="0">G9-F9</f>
        <v>148.03700000000001</v>
      </c>
      <c r="I9" s="32">
        <f t="shared" ref="I9:I30" si="1">C9+F9</f>
        <v>27717.490030000001</v>
      </c>
      <c r="J9" s="32">
        <f t="shared" ref="J9:J30" si="2">D9+G9</f>
        <v>31807.916110000002</v>
      </c>
      <c r="K9" s="32">
        <f>J9-I9</f>
        <v>4090.4260800000011</v>
      </c>
    </row>
    <row r="10" spans="1:12" ht="22.5" customHeight="1" x14ac:dyDescent="0.3">
      <c r="A10" s="22" t="s">
        <v>24</v>
      </c>
      <c r="B10" s="31" t="s">
        <v>5</v>
      </c>
      <c r="C10" s="32">
        <v>810505.94071999996</v>
      </c>
      <c r="D10" s="32">
        <v>814847.98109999998</v>
      </c>
      <c r="E10" s="32">
        <f t="shared" ref="E10:E38" si="3">D10-C10</f>
        <v>4342.0403800000204</v>
      </c>
      <c r="F10" s="32">
        <v>102299.32201</v>
      </c>
      <c r="G10" s="32">
        <v>221646.26704999999</v>
      </c>
      <c r="H10" s="32">
        <f t="shared" si="0"/>
        <v>119346.94503999999</v>
      </c>
      <c r="I10" s="32">
        <f t="shared" si="1"/>
        <v>912805.26272999996</v>
      </c>
      <c r="J10" s="32">
        <f t="shared" si="2"/>
        <v>1036494.24815</v>
      </c>
      <c r="K10" s="32">
        <f t="shared" ref="K10:K38" si="4">J10-I10</f>
        <v>123688.98542000004</v>
      </c>
    </row>
    <row r="11" spans="1:12" ht="21" customHeight="1" x14ac:dyDescent="0.3">
      <c r="A11" s="22" t="s">
        <v>25</v>
      </c>
      <c r="B11" s="31" t="s">
        <v>12</v>
      </c>
      <c r="C11" s="32">
        <v>140874.56980999999</v>
      </c>
      <c r="D11" s="32">
        <v>154135.89384999999</v>
      </c>
      <c r="E11" s="32">
        <f t="shared" si="3"/>
        <v>13261.324040000007</v>
      </c>
      <c r="F11" s="32">
        <v>11481.598749999999</v>
      </c>
      <c r="G11" s="32">
        <v>361371.79723999999</v>
      </c>
      <c r="H11" s="32">
        <f t="shared" si="0"/>
        <v>349890.19848999998</v>
      </c>
      <c r="I11" s="32">
        <f t="shared" si="1"/>
        <v>152356.16855999999</v>
      </c>
      <c r="J11" s="32">
        <f t="shared" si="2"/>
        <v>515507.69108999998</v>
      </c>
      <c r="K11" s="32">
        <f t="shared" si="4"/>
        <v>363151.52252999996</v>
      </c>
    </row>
    <row r="12" spans="1:12" ht="21.75" customHeight="1" x14ac:dyDescent="0.3">
      <c r="A12" s="22" t="s">
        <v>26</v>
      </c>
      <c r="B12" s="31" t="s">
        <v>6</v>
      </c>
      <c r="C12" s="32">
        <v>225694.71100000001</v>
      </c>
      <c r="D12" s="32">
        <v>226930.56774</v>
      </c>
      <c r="E12" s="32">
        <f t="shared" si="3"/>
        <v>1235.8567399999883</v>
      </c>
      <c r="F12" s="32">
        <v>62287.882429999998</v>
      </c>
      <c r="G12" s="32">
        <v>52933.58079</v>
      </c>
      <c r="H12" s="32">
        <f t="shared" si="0"/>
        <v>-9354.3016399999979</v>
      </c>
      <c r="I12" s="32">
        <f t="shared" si="1"/>
        <v>287982.59343000001</v>
      </c>
      <c r="J12" s="32">
        <f t="shared" si="2"/>
        <v>279864.14853000001</v>
      </c>
      <c r="K12" s="32">
        <f t="shared" si="4"/>
        <v>-8118.4449000000022</v>
      </c>
    </row>
    <row r="13" spans="1:12" s="4" customFormat="1" ht="20.25" customHeight="1" x14ac:dyDescent="0.3">
      <c r="A13" s="33" t="s">
        <v>27</v>
      </c>
      <c r="B13" s="31" t="s">
        <v>7</v>
      </c>
      <c r="C13" s="32">
        <v>109228.85148</v>
      </c>
      <c r="D13" s="32">
        <v>112973.81984</v>
      </c>
      <c r="E13" s="32">
        <f t="shared" si="3"/>
        <v>3744.9683599999989</v>
      </c>
      <c r="F13" s="32">
        <v>4672.40906</v>
      </c>
      <c r="G13" s="32">
        <v>6410.4100099999996</v>
      </c>
      <c r="H13" s="32">
        <f t="shared" si="0"/>
        <v>1738.0009499999996</v>
      </c>
      <c r="I13" s="32">
        <f t="shared" si="1"/>
        <v>113901.26054</v>
      </c>
      <c r="J13" s="32">
        <f t="shared" si="2"/>
        <v>119384.22985</v>
      </c>
      <c r="K13" s="32">
        <f t="shared" si="4"/>
        <v>5482.9693100000004</v>
      </c>
    </row>
    <row r="14" spans="1:12" s="4" customFormat="1" ht="22.5" customHeight="1" x14ac:dyDescent="0.3">
      <c r="A14" s="33" t="s">
        <v>28</v>
      </c>
      <c r="B14" s="31" t="s">
        <v>8</v>
      </c>
      <c r="C14" s="32">
        <v>66030.644459999996</v>
      </c>
      <c r="D14" s="32">
        <v>69801.641019999995</v>
      </c>
      <c r="E14" s="32">
        <f t="shared" si="3"/>
        <v>3770.9965599999996</v>
      </c>
      <c r="F14" s="32">
        <v>53.676200000000001</v>
      </c>
      <c r="G14" s="32">
        <v>1.4310799999999999</v>
      </c>
      <c r="H14" s="32">
        <f t="shared" si="0"/>
        <v>-52.24512</v>
      </c>
      <c r="I14" s="32">
        <f t="shared" si="1"/>
        <v>66084.320659999998</v>
      </c>
      <c r="J14" s="32">
        <f t="shared" si="2"/>
        <v>69803.07209999999</v>
      </c>
      <c r="K14" s="32">
        <f t="shared" si="4"/>
        <v>3718.7514399999927</v>
      </c>
    </row>
    <row r="15" spans="1:12" s="4" customFormat="1" ht="23.25" customHeight="1" x14ac:dyDescent="0.3">
      <c r="A15" s="33" t="s">
        <v>34</v>
      </c>
      <c r="B15" s="31" t="s">
        <v>33</v>
      </c>
      <c r="C15" s="32">
        <v>12900.5795</v>
      </c>
      <c r="D15" s="32">
        <v>14552</v>
      </c>
      <c r="E15" s="32">
        <f t="shared" si="3"/>
        <v>1651.4205000000002</v>
      </c>
      <c r="F15" s="32"/>
      <c r="G15" s="32"/>
      <c r="H15" s="32">
        <f t="shared" si="0"/>
        <v>0</v>
      </c>
      <c r="I15" s="32">
        <f t="shared" si="1"/>
        <v>12900.5795</v>
      </c>
      <c r="J15" s="32">
        <f t="shared" si="2"/>
        <v>14552</v>
      </c>
      <c r="K15" s="32">
        <f t="shared" si="4"/>
        <v>1651.4205000000002</v>
      </c>
    </row>
    <row r="16" spans="1:12" s="4" customFormat="1" ht="21" customHeight="1" x14ac:dyDescent="0.3">
      <c r="A16" s="45" t="s">
        <v>35</v>
      </c>
      <c r="B16" s="31" t="s">
        <v>36</v>
      </c>
      <c r="C16" s="32">
        <f>C17+C18+C19+C20</f>
        <v>15920.47309</v>
      </c>
      <c r="D16" s="32">
        <f>D17+D18+D19+D20</f>
        <v>23123.098480000001</v>
      </c>
      <c r="E16" s="32">
        <f t="shared" si="3"/>
        <v>7202.6253900000011</v>
      </c>
      <c r="F16" s="32">
        <f>F17+F18+F19+F20+F21</f>
        <v>298569.89874000003</v>
      </c>
      <c r="G16" s="32">
        <f>G17+G18+G19+G20+G21</f>
        <v>9975.3330500000011</v>
      </c>
      <c r="H16" s="32">
        <f t="shared" si="0"/>
        <v>-288594.56569000002</v>
      </c>
      <c r="I16" s="32">
        <f t="shared" si="1"/>
        <v>314490.37183000002</v>
      </c>
      <c r="J16" s="32">
        <f t="shared" si="2"/>
        <v>33098.431530000002</v>
      </c>
      <c r="K16" s="32">
        <f t="shared" si="4"/>
        <v>-281391.94030000002</v>
      </c>
      <c r="L16" s="12"/>
    </row>
    <row r="17" spans="1:13" s="4" customFormat="1" ht="36.75" customHeight="1" x14ac:dyDescent="0.3">
      <c r="A17" s="23" t="s">
        <v>37</v>
      </c>
      <c r="B17" s="31" t="s">
        <v>38</v>
      </c>
      <c r="C17" s="32">
        <v>58.68</v>
      </c>
      <c r="D17" s="32">
        <v>65.98</v>
      </c>
      <c r="E17" s="32">
        <f t="shared" si="3"/>
        <v>7.3000000000000043</v>
      </c>
      <c r="F17" s="32">
        <v>87.494470000000007</v>
      </c>
      <c r="G17" s="32">
        <v>91</v>
      </c>
      <c r="H17" s="32">
        <f t="shared" si="0"/>
        <v>3.5055299999999932</v>
      </c>
      <c r="I17" s="32">
        <f t="shared" si="1"/>
        <v>146.17447000000001</v>
      </c>
      <c r="J17" s="32">
        <f t="shared" si="2"/>
        <v>156.98000000000002</v>
      </c>
      <c r="K17" s="32">
        <f t="shared" si="4"/>
        <v>10.805530000000005</v>
      </c>
      <c r="L17" s="12"/>
    </row>
    <row r="18" spans="1:13" s="4" customFormat="1" ht="34.5" customHeight="1" x14ac:dyDescent="0.3">
      <c r="A18" s="23" t="s">
        <v>29</v>
      </c>
      <c r="B18" s="31" t="s">
        <v>75</v>
      </c>
      <c r="C18" s="32"/>
      <c r="D18" s="32"/>
      <c r="E18" s="32">
        <f t="shared" si="3"/>
        <v>0</v>
      </c>
      <c r="F18" s="32">
        <v>251139.55424999999</v>
      </c>
      <c r="G18" s="32">
        <v>3932.05476</v>
      </c>
      <c r="H18" s="32">
        <f t="shared" si="0"/>
        <v>-247207.49948999999</v>
      </c>
      <c r="I18" s="32">
        <f t="shared" si="1"/>
        <v>251139.55424999999</v>
      </c>
      <c r="J18" s="32">
        <f t="shared" si="2"/>
        <v>3932.05476</v>
      </c>
      <c r="K18" s="32">
        <f t="shared" si="4"/>
        <v>-247207.49948999999</v>
      </c>
    </row>
    <row r="19" spans="1:13" s="4" customFormat="1" ht="39" customHeight="1" x14ac:dyDescent="0.3">
      <c r="A19" s="23" t="s">
        <v>30</v>
      </c>
      <c r="B19" s="31" t="s">
        <v>40</v>
      </c>
      <c r="C19" s="32">
        <v>10280.31633</v>
      </c>
      <c r="D19" s="32">
        <v>16204.78436</v>
      </c>
      <c r="E19" s="32">
        <f t="shared" si="3"/>
        <v>5924.46803</v>
      </c>
      <c r="F19" s="32">
        <v>46834.033519999997</v>
      </c>
      <c r="G19" s="32">
        <v>5343.0926799999997</v>
      </c>
      <c r="H19" s="32">
        <f t="shared" si="0"/>
        <v>-41490.940839999996</v>
      </c>
      <c r="I19" s="32">
        <f t="shared" si="1"/>
        <v>57114.349849999999</v>
      </c>
      <c r="J19" s="32">
        <f t="shared" si="2"/>
        <v>21547.877039999999</v>
      </c>
      <c r="K19" s="32">
        <f t="shared" si="4"/>
        <v>-35566.472809999999</v>
      </c>
    </row>
    <row r="20" spans="1:13" s="4" customFormat="1" ht="36" customHeight="1" x14ac:dyDescent="0.3">
      <c r="A20" s="23" t="s">
        <v>31</v>
      </c>
      <c r="B20" s="31" t="s">
        <v>39</v>
      </c>
      <c r="C20" s="32">
        <v>5581.4767599999996</v>
      </c>
      <c r="D20" s="32">
        <v>6852.3341200000004</v>
      </c>
      <c r="E20" s="32">
        <f t="shared" si="3"/>
        <v>1270.8573600000009</v>
      </c>
      <c r="F20" s="32">
        <v>64.936859999999996</v>
      </c>
      <c r="G20" s="32">
        <v>331.959</v>
      </c>
      <c r="H20" s="32">
        <f t="shared" si="0"/>
        <v>267.02214000000004</v>
      </c>
      <c r="I20" s="32">
        <f t="shared" si="1"/>
        <v>5646.4136199999994</v>
      </c>
      <c r="J20" s="32">
        <f t="shared" si="2"/>
        <v>7184.2931200000003</v>
      </c>
      <c r="K20" s="32">
        <f t="shared" si="4"/>
        <v>1537.8795000000009</v>
      </c>
    </row>
    <row r="21" spans="1:13" s="4" customFormat="1" ht="72" customHeight="1" x14ac:dyDescent="0.3">
      <c r="A21" s="23" t="s">
        <v>58</v>
      </c>
      <c r="B21" s="31" t="s">
        <v>59</v>
      </c>
      <c r="C21" s="32"/>
      <c r="D21" s="32"/>
      <c r="E21" s="32">
        <f t="shared" si="3"/>
        <v>0</v>
      </c>
      <c r="F21" s="32">
        <v>443.87963999999999</v>
      </c>
      <c r="G21" s="32">
        <v>277.22660999999999</v>
      </c>
      <c r="H21" s="32">
        <f t="shared" si="0"/>
        <v>-166.65303</v>
      </c>
      <c r="I21" s="32">
        <f t="shared" si="1"/>
        <v>443.87963999999999</v>
      </c>
      <c r="J21" s="32">
        <f t="shared" si="2"/>
        <v>277.22660999999999</v>
      </c>
      <c r="K21" s="32">
        <f>J21-I21</f>
        <v>-166.65303</v>
      </c>
    </row>
    <row r="22" spans="1:13" s="4" customFormat="1" ht="18.75" x14ac:dyDescent="0.3">
      <c r="A22" s="23" t="s">
        <v>32</v>
      </c>
      <c r="B22" s="31" t="s">
        <v>41</v>
      </c>
      <c r="C22" s="32">
        <f>C23+C24+C27+C26</f>
        <v>8006.54079</v>
      </c>
      <c r="D22" s="32">
        <f>D23+D24+D27+D26</f>
        <v>9176.6856500000013</v>
      </c>
      <c r="E22" s="32">
        <f t="shared" si="3"/>
        <v>1170.1448600000012</v>
      </c>
      <c r="F22" s="32">
        <f>F23+F24+F27+F26+F25</f>
        <v>3538.0138200000001</v>
      </c>
      <c r="G22" s="32">
        <f>G23+G24+G27+G26+G25</f>
        <v>7661.3899700000002</v>
      </c>
      <c r="H22" s="32">
        <f t="shared" si="0"/>
        <v>4123.3761500000001</v>
      </c>
      <c r="I22" s="32">
        <f t="shared" si="1"/>
        <v>11544.554609999999</v>
      </c>
      <c r="J22" s="32">
        <f t="shared" si="2"/>
        <v>16838.075620000003</v>
      </c>
      <c r="K22" s="32">
        <f t="shared" si="4"/>
        <v>5293.521010000004</v>
      </c>
    </row>
    <row r="23" spans="1:13" s="4" customFormat="1" ht="36" customHeight="1" x14ac:dyDescent="0.25">
      <c r="A23" s="23" t="s">
        <v>42</v>
      </c>
      <c r="B23" s="34" t="s">
        <v>64</v>
      </c>
      <c r="C23" s="32">
        <v>4056.3205899999998</v>
      </c>
      <c r="D23" s="32">
        <v>4570.49838</v>
      </c>
      <c r="E23" s="32">
        <f t="shared" si="3"/>
        <v>514.17779000000019</v>
      </c>
      <c r="F23" s="32"/>
      <c r="G23" s="32"/>
      <c r="H23" s="32">
        <f t="shared" si="0"/>
        <v>0</v>
      </c>
      <c r="I23" s="32">
        <f t="shared" si="1"/>
        <v>4056.3205899999998</v>
      </c>
      <c r="J23" s="32">
        <f t="shared" si="2"/>
        <v>4570.49838</v>
      </c>
      <c r="K23" s="32">
        <f>J23-I23</f>
        <v>514.17779000000019</v>
      </c>
    </row>
    <row r="24" spans="1:13" s="4" customFormat="1" ht="24.75" customHeight="1" x14ac:dyDescent="0.25">
      <c r="A24" s="23" t="s">
        <v>44</v>
      </c>
      <c r="B24" s="34" t="s">
        <v>43</v>
      </c>
      <c r="C24" s="32">
        <v>3240.1163000000001</v>
      </c>
      <c r="D24" s="32">
        <v>3908.3712700000001</v>
      </c>
      <c r="E24" s="32">
        <f t="shared" si="3"/>
        <v>668.25496999999996</v>
      </c>
      <c r="F24" s="32">
        <v>1515.6959999999999</v>
      </c>
      <c r="G24" s="32">
        <v>12.75</v>
      </c>
      <c r="H24" s="32">
        <f t="shared" si="0"/>
        <v>-1502.9459999999999</v>
      </c>
      <c r="I24" s="32">
        <f t="shared" si="1"/>
        <v>4755.8122999999996</v>
      </c>
      <c r="J24" s="32">
        <f t="shared" si="2"/>
        <v>3921.1212700000001</v>
      </c>
      <c r="K24" s="32">
        <f t="shared" si="4"/>
        <v>-834.6910299999995</v>
      </c>
      <c r="M24" s="46"/>
    </row>
    <row r="25" spans="1:13" s="4" customFormat="1" ht="36" customHeight="1" x14ac:dyDescent="0.25">
      <c r="A25" s="23" t="s">
        <v>67</v>
      </c>
      <c r="B25" s="34" t="s">
        <v>68</v>
      </c>
      <c r="C25" s="32"/>
      <c r="D25" s="32"/>
      <c r="E25" s="32"/>
      <c r="F25" s="32">
        <v>2022.31782</v>
      </c>
      <c r="G25" s="32">
        <v>7648.6399700000002</v>
      </c>
      <c r="H25" s="32">
        <f t="shared" si="0"/>
        <v>5626.32215</v>
      </c>
      <c r="I25" s="32">
        <f t="shared" si="1"/>
        <v>2022.31782</v>
      </c>
      <c r="J25" s="32">
        <f t="shared" si="2"/>
        <v>7648.6399700000002</v>
      </c>
      <c r="K25" s="32">
        <f t="shared" si="4"/>
        <v>5626.32215</v>
      </c>
      <c r="M25" s="46"/>
    </row>
    <row r="26" spans="1:13" s="4" customFormat="1" ht="19.5" customHeight="1" x14ac:dyDescent="0.25">
      <c r="A26" s="23" t="s">
        <v>45</v>
      </c>
      <c r="B26" s="34" t="s">
        <v>73</v>
      </c>
      <c r="C26" s="32">
        <v>710.10389999999995</v>
      </c>
      <c r="D26" s="32">
        <v>697.81600000000003</v>
      </c>
      <c r="E26" s="32">
        <f t="shared" si="3"/>
        <v>-12.287899999999922</v>
      </c>
      <c r="F26" s="32"/>
      <c r="G26" s="32"/>
      <c r="H26" s="32">
        <f t="shared" si="0"/>
        <v>0</v>
      </c>
      <c r="I26" s="32">
        <f t="shared" si="1"/>
        <v>710.10389999999995</v>
      </c>
      <c r="J26" s="32">
        <f t="shared" si="2"/>
        <v>697.81600000000003</v>
      </c>
      <c r="K26" s="32">
        <f t="shared" si="4"/>
        <v>-12.287899999999922</v>
      </c>
    </row>
    <row r="27" spans="1:13" s="4" customFormat="1" ht="21" customHeight="1" x14ac:dyDescent="0.25">
      <c r="A27" s="23" t="s">
        <v>60</v>
      </c>
      <c r="B27" s="34" t="s">
        <v>61</v>
      </c>
      <c r="C27" s="32"/>
      <c r="D27" s="32"/>
      <c r="E27" s="32">
        <f t="shared" si="3"/>
        <v>0</v>
      </c>
      <c r="F27" s="32"/>
      <c r="G27" s="32"/>
      <c r="H27" s="32"/>
      <c r="I27" s="32">
        <f t="shared" si="1"/>
        <v>0</v>
      </c>
      <c r="J27" s="32">
        <f t="shared" si="2"/>
        <v>0</v>
      </c>
      <c r="K27" s="32">
        <f t="shared" si="4"/>
        <v>0</v>
      </c>
      <c r="M27" s="50"/>
    </row>
    <row r="28" spans="1:13" s="4" customFormat="1" ht="21.75" customHeight="1" x14ac:dyDescent="0.25">
      <c r="A28" s="24" t="s">
        <v>0</v>
      </c>
      <c r="B28" s="16" t="s">
        <v>1</v>
      </c>
      <c r="C28" s="28">
        <f>C9+C10+C11+C12+C13+C14+C15+C16+C22</f>
        <v>1416879.80088</v>
      </c>
      <c r="D28" s="28">
        <f>D9+D10+D11+D12+D13+D14+D15+D16+D22</f>
        <v>1457201.5667900001</v>
      </c>
      <c r="E28" s="28">
        <f>D28-C28</f>
        <v>40321.765910000075</v>
      </c>
      <c r="F28" s="28">
        <f>F9+F10+F11+F12+F13+F14+F15+F16+F22</f>
        <v>482902.80101000005</v>
      </c>
      <c r="G28" s="28">
        <f>G9+G10+G11+G12+G13+G14+G15+G16+G22</f>
        <v>660148.24619000009</v>
      </c>
      <c r="H28" s="28">
        <f>G28-F28</f>
        <v>177245.44518000004</v>
      </c>
      <c r="I28" s="28">
        <f t="shared" si="1"/>
        <v>1899782.60189</v>
      </c>
      <c r="J28" s="28">
        <f t="shared" si="2"/>
        <v>2117349.8129799999</v>
      </c>
      <c r="K28" s="28">
        <f t="shared" si="4"/>
        <v>217567.21108999988</v>
      </c>
      <c r="M28" s="46"/>
    </row>
    <row r="29" spans="1:13" s="4" customFormat="1" ht="54" customHeight="1" x14ac:dyDescent="0.25">
      <c r="A29" s="23" t="s">
        <v>54</v>
      </c>
      <c r="B29" s="18" t="s">
        <v>53</v>
      </c>
      <c r="C29" s="32">
        <v>87381.482000000004</v>
      </c>
      <c r="D29" s="32">
        <v>53082.63</v>
      </c>
      <c r="E29" s="32">
        <f t="shared" si="3"/>
        <v>-34298.852000000006</v>
      </c>
      <c r="F29" s="32">
        <v>99844.109960000002</v>
      </c>
      <c r="G29" s="32">
        <v>32056</v>
      </c>
      <c r="H29" s="32">
        <f>G29-F29</f>
        <v>-67788.109960000002</v>
      </c>
      <c r="I29" s="32">
        <f t="shared" si="1"/>
        <v>187225.59195999999</v>
      </c>
      <c r="J29" s="32">
        <f t="shared" si="2"/>
        <v>85138.63</v>
      </c>
      <c r="K29" s="32">
        <f t="shared" si="4"/>
        <v>-102086.96195999999</v>
      </c>
    </row>
    <row r="30" spans="1:13" s="4" customFormat="1" ht="27" customHeight="1" x14ac:dyDescent="0.25">
      <c r="A30" s="35" t="s">
        <v>2</v>
      </c>
      <c r="B30" s="17" t="s">
        <v>15</v>
      </c>
      <c r="C30" s="15">
        <f>C28+C29</f>
        <v>1504261.2828800001</v>
      </c>
      <c r="D30" s="15">
        <f>D28+D29</f>
        <v>1510284.19679</v>
      </c>
      <c r="E30" s="15">
        <f t="shared" si="3"/>
        <v>6022.9139099998865</v>
      </c>
      <c r="F30" s="15">
        <f>F28+F29</f>
        <v>582746.91097000008</v>
      </c>
      <c r="G30" s="15">
        <f>G28+G29</f>
        <v>692204.24619000009</v>
      </c>
      <c r="H30" s="15">
        <f>G30-F30</f>
        <v>109457.33522000001</v>
      </c>
      <c r="I30" s="15">
        <f t="shared" si="1"/>
        <v>2087008.1938500002</v>
      </c>
      <c r="J30" s="15">
        <f t="shared" si="2"/>
        <v>2202488.4429799998</v>
      </c>
      <c r="K30" s="15">
        <f t="shared" si="4"/>
        <v>115480.24912999966</v>
      </c>
    </row>
    <row r="31" spans="1:13" s="4" customFormat="1" ht="27" customHeight="1" x14ac:dyDescent="0.25">
      <c r="A31" s="23" t="s">
        <v>66</v>
      </c>
      <c r="B31" s="18" t="s">
        <v>65</v>
      </c>
      <c r="C31" s="32">
        <v>4025.2919999999999</v>
      </c>
      <c r="D31" s="32">
        <v>2002.75296</v>
      </c>
      <c r="E31" s="32">
        <f t="shared" si="3"/>
        <v>-2022.5390399999999</v>
      </c>
      <c r="F31" s="32"/>
      <c r="G31" s="36"/>
      <c r="H31" s="27"/>
      <c r="I31" s="32">
        <f t="shared" ref="I31:I38" si="5">C31+F31</f>
        <v>4025.2919999999999</v>
      </c>
      <c r="J31" s="32">
        <f t="shared" ref="J31:J38" si="6">D31+G31</f>
        <v>2002.75296</v>
      </c>
      <c r="K31" s="32">
        <f t="shared" si="4"/>
        <v>-2022.5390399999999</v>
      </c>
    </row>
    <row r="32" spans="1:13" s="4" customFormat="1" ht="42" customHeight="1" x14ac:dyDescent="0.25">
      <c r="A32" s="23"/>
      <c r="B32" s="18" t="s">
        <v>55</v>
      </c>
      <c r="C32" s="32">
        <v>212142.77760999999</v>
      </c>
      <c r="D32" s="32">
        <v>193967.2</v>
      </c>
      <c r="E32" s="32">
        <f t="shared" si="3"/>
        <v>-18175.577609999978</v>
      </c>
      <c r="F32" s="32">
        <v>59702.65696</v>
      </c>
      <c r="G32" s="32">
        <v>43343.078560000002</v>
      </c>
      <c r="H32" s="32">
        <f t="shared" ref="H32:H38" si="7">G32-F32</f>
        <v>-16359.578399999999</v>
      </c>
      <c r="I32" s="32">
        <f t="shared" si="5"/>
        <v>271845.43456999998</v>
      </c>
      <c r="J32" s="32">
        <f t="shared" si="6"/>
        <v>237310.27856000001</v>
      </c>
      <c r="K32" s="32">
        <f t="shared" si="4"/>
        <v>-34535.156009999977</v>
      </c>
    </row>
    <row r="33" spans="1:15" s="4" customFormat="1" ht="48" customHeight="1" x14ac:dyDescent="0.25">
      <c r="A33" s="23" t="s">
        <v>46</v>
      </c>
      <c r="B33" s="18" t="s">
        <v>74</v>
      </c>
      <c r="C33" s="32">
        <v>410.34192999999999</v>
      </c>
      <c r="D33" s="32">
        <v>737.54510000000005</v>
      </c>
      <c r="E33" s="32">
        <f t="shared" si="3"/>
        <v>327.20317000000006</v>
      </c>
      <c r="F33" s="32"/>
      <c r="G33" s="32">
        <v>2500</v>
      </c>
      <c r="H33" s="32">
        <f t="shared" si="7"/>
        <v>2500</v>
      </c>
      <c r="I33" s="32">
        <f t="shared" si="5"/>
        <v>410.34192999999999</v>
      </c>
      <c r="J33" s="32">
        <f t="shared" si="6"/>
        <v>3237.5451000000003</v>
      </c>
      <c r="K33" s="32">
        <f t="shared" si="4"/>
        <v>2827.2031700000002</v>
      </c>
    </row>
    <row r="34" spans="1:15" s="4" customFormat="1" ht="37.5" customHeight="1" x14ac:dyDescent="0.25">
      <c r="A34" s="35" t="s">
        <v>13</v>
      </c>
      <c r="B34" s="17" t="s">
        <v>3</v>
      </c>
      <c r="C34" s="15">
        <f>C30+C32+C33+C31</f>
        <v>1720839.6944200001</v>
      </c>
      <c r="D34" s="15">
        <f>D30+D31+D32+D33</f>
        <v>1706991.6948499999</v>
      </c>
      <c r="E34" s="15">
        <f>D34-C34</f>
        <v>-13847.999570000218</v>
      </c>
      <c r="F34" s="15">
        <f>F30+F32+F33</f>
        <v>642449.56793000014</v>
      </c>
      <c r="G34" s="15">
        <f>G30+G32+G33</f>
        <v>738047.32475000015</v>
      </c>
      <c r="H34" s="15">
        <f t="shared" si="7"/>
        <v>95597.75682000001</v>
      </c>
      <c r="I34" s="15">
        <f>C34+F34</f>
        <v>2363289.2623500004</v>
      </c>
      <c r="J34" s="15">
        <f t="shared" si="6"/>
        <v>2445039.0196000002</v>
      </c>
      <c r="K34" s="15">
        <f>J34-I34</f>
        <v>81749.757249999791</v>
      </c>
      <c r="M34" s="46"/>
      <c r="N34" s="50"/>
    </row>
    <row r="35" spans="1:15" ht="21" customHeight="1" x14ac:dyDescent="0.25">
      <c r="A35" s="47" t="s">
        <v>47</v>
      </c>
      <c r="B35" s="48" t="s">
        <v>16</v>
      </c>
      <c r="C35" s="26">
        <f>C36+C38+C37</f>
        <v>0</v>
      </c>
      <c r="D35" s="26">
        <f>D36+D38+D37</f>
        <v>0</v>
      </c>
      <c r="E35" s="26">
        <f t="shared" si="3"/>
        <v>0</v>
      </c>
      <c r="F35" s="26">
        <f>F36+F38+F37</f>
        <v>-959.51990000000001</v>
      </c>
      <c r="G35" s="26">
        <f>G36+G38+G37</f>
        <v>-317.66428999999994</v>
      </c>
      <c r="H35" s="26">
        <f t="shared" si="7"/>
        <v>641.85561000000007</v>
      </c>
      <c r="I35" s="26">
        <f t="shared" si="5"/>
        <v>-959.51990000000001</v>
      </c>
      <c r="J35" s="26">
        <f t="shared" si="6"/>
        <v>-317.66428999999994</v>
      </c>
      <c r="K35" s="26">
        <f>J35-I35</f>
        <v>641.85561000000007</v>
      </c>
      <c r="M35" s="44"/>
      <c r="N35" s="55"/>
      <c r="O35" s="44"/>
    </row>
    <row r="36" spans="1:15" ht="48" customHeight="1" x14ac:dyDescent="0.25">
      <c r="A36" s="23" t="s">
        <v>48</v>
      </c>
      <c r="B36" s="18" t="s">
        <v>50</v>
      </c>
      <c r="C36" s="32"/>
      <c r="D36" s="32"/>
      <c r="E36" s="32">
        <f t="shared" si="3"/>
        <v>0</v>
      </c>
      <c r="F36" s="32">
        <v>-298.96480000000003</v>
      </c>
      <c r="G36" s="32">
        <v>-132.66428999999999</v>
      </c>
      <c r="H36" s="32">
        <f t="shared" si="7"/>
        <v>166.30051000000003</v>
      </c>
      <c r="I36" s="32">
        <f t="shared" si="5"/>
        <v>-298.96480000000003</v>
      </c>
      <c r="J36" s="32">
        <f t="shared" si="6"/>
        <v>-132.66428999999999</v>
      </c>
      <c r="K36" s="32">
        <f t="shared" si="4"/>
        <v>166.30051000000003</v>
      </c>
      <c r="M36" s="44"/>
      <c r="N36" s="44"/>
    </row>
    <row r="37" spans="1:15" ht="34.5" customHeight="1" x14ac:dyDescent="0.25">
      <c r="A37" s="23" t="s">
        <v>49</v>
      </c>
      <c r="B37" s="18" t="s">
        <v>51</v>
      </c>
      <c r="C37" s="32"/>
      <c r="D37" s="32"/>
      <c r="E37" s="32">
        <f t="shared" si="3"/>
        <v>0</v>
      </c>
      <c r="F37" s="32">
        <v>-540</v>
      </c>
      <c r="G37" s="32">
        <v>540</v>
      </c>
      <c r="H37" s="32">
        <f>G37-F37</f>
        <v>1080</v>
      </c>
      <c r="I37" s="32">
        <f t="shared" si="5"/>
        <v>-540</v>
      </c>
      <c r="J37" s="32">
        <f t="shared" si="6"/>
        <v>540</v>
      </c>
      <c r="K37" s="32">
        <f t="shared" si="4"/>
        <v>1080</v>
      </c>
      <c r="O37" s="44"/>
    </row>
    <row r="38" spans="1:15" ht="31.5" customHeight="1" x14ac:dyDescent="0.25">
      <c r="A38" s="23" t="s">
        <v>52</v>
      </c>
      <c r="B38" s="18" t="s">
        <v>56</v>
      </c>
      <c r="C38" s="32"/>
      <c r="D38" s="32"/>
      <c r="E38" s="32">
        <f t="shared" si="3"/>
        <v>0</v>
      </c>
      <c r="F38" s="32">
        <v>-120.5551</v>
      </c>
      <c r="G38" s="32">
        <v>-725</v>
      </c>
      <c r="H38" s="32">
        <f t="shared" si="7"/>
        <v>-604.44489999999996</v>
      </c>
      <c r="I38" s="32">
        <f t="shared" si="5"/>
        <v>-120.5551</v>
      </c>
      <c r="J38" s="32">
        <f t="shared" si="6"/>
        <v>-725</v>
      </c>
      <c r="K38" s="32">
        <f t="shared" si="4"/>
        <v>-604.44489999999996</v>
      </c>
      <c r="M38" s="44"/>
      <c r="N38" s="44"/>
    </row>
    <row r="39" spans="1:15" ht="66.75" customHeight="1" x14ac:dyDescent="0.25">
      <c r="A39" s="51"/>
      <c r="B39" s="51"/>
      <c r="C39" s="56"/>
      <c r="D39" s="53"/>
      <c r="E39" s="52"/>
      <c r="F39" s="52"/>
      <c r="G39" s="52"/>
      <c r="H39" s="54"/>
      <c r="I39" s="54"/>
      <c r="J39" s="54"/>
      <c r="K39" s="52"/>
    </row>
    <row r="40" spans="1:15" x14ac:dyDescent="0.25">
      <c r="A40" s="13"/>
      <c r="B40" s="5"/>
      <c r="C40" s="56"/>
      <c r="D40" s="38"/>
      <c r="E40" s="38"/>
      <c r="F40" s="38"/>
      <c r="G40" s="38"/>
    </row>
    <row r="41" spans="1:15" x14ac:dyDescent="0.25">
      <c r="A41" s="66"/>
      <c r="B41" s="67"/>
      <c r="C41" s="56"/>
      <c r="D41" s="7"/>
      <c r="E41" s="7"/>
      <c r="F41" s="8"/>
      <c r="G41" s="8"/>
    </row>
    <row r="42" spans="1:15" ht="30.75" customHeight="1" x14ac:dyDescent="0.25">
      <c r="A42" s="68"/>
      <c r="B42" s="69"/>
      <c r="C42" s="56"/>
      <c r="D42" s="49"/>
      <c r="E42" s="14"/>
      <c r="F42" s="37"/>
      <c r="G42" s="8"/>
    </row>
    <row r="43" spans="1:15" ht="27.75" customHeight="1" x14ac:dyDescent="0.25">
      <c r="A43" s="9"/>
      <c r="B43" s="10"/>
      <c r="C43" s="40"/>
      <c r="D43" s="39"/>
      <c r="E43" s="39"/>
      <c r="F43" s="6"/>
      <c r="G43" s="57"/>
    </row>
    <row r="44" spans="1:15" ht="25.5" customHeight="1" x14ac:dyDescent="0.25">
      <c r="A44" s="9"/>
      <c r="B44" s="10"/>
      <c r="C44" s="10"/>
      <c r="D44" s="6"/>
      <c r="E44" s="38"/>
      <c r="F44" s="6"/>
      <c r="G44" s="6"/>
    </row>
    <row r="45" spans="1:15" x14ac:dyDescent="0.25">
      <c r="A45" s="9"/>
      <c r="B45" s="10"/>
      <c r="C45" s="10"/>
      <c r="D45" s="38"/>
      <c r="E45" s="38"/>
      <c r="F45" s="6"/>
      <c r="G45" s="6"/>
    </row>
    <row r="46" spans="1:15" x14ac:dyDescent="0.25">
      <c r="A46" s="9"/>
      <c r="B46" s="10"/>
      <c r="C46" s="10"/>
      <c r="D46" s="38"/>
      <c r="E46" s="6"/>
      <c r="F46" s="6"/>
      <c r="G46" s="38"/>
    </row>
    <row r="47" spans="1:15" x14ac:dyDescent="0.25">
      <c r="A47" s="9"/>
      <c r="B47" s="10"/>
      <c r="C47" s="10"/>
      <c r="D47" s="6"/>
      <c r="E47" s="6"/>
      <c r="F47" s="6"/>
      <c r="G47" s="6"/>
    </row>
    <row r="48" spans="1:15" x14ac:dyDescent="0.25">
      <c r="A48" s="9"/>
      <c r="B48" s="10"/>
      <c r="C48" s="10"/>
      <c r="D48" s="6"/>
      <c r="E48" s="6"/>
      <c r="F48" s="6"/>
      <c r="G48" s="6"/>
    </row>
  </sheetData>
  <mergeCells count="11">
    <mergeCell ref="A41:B41"/>
    <mergeCell ref="A42:B42"/>
    <mergeCell ref="G1:K1"/>
    <mergeCell ref="A2:K2"/>
    <mergeCell ref="A3:K3"/>
    <mergeCell ref="A5:I5"/>
    <mergeCell ref="A6:A7"/>
    <mergeCell ref="B6:B7"/>
    <mergeCell ref="F6:H6"/>
    <mergeCell ref="C6:E6"/>
    <mergeCell ref="I6:K6"/>
  </mergeCells>
  <printOptions horizontalCentered="1"/>
  <pageMargins left="0.19685039370078741" right="0.19685039370078741" top="0.43307086614173229" bottom="0.31496062992125984" header="0.35433070866141736" footer="0.19685039370078741"/>
  <pageSetup paperSize="9" scale="85" orientation="landscape" r:id="rId1"/>
  <headerFooter alignWithMargins="0"/>
  <rowBreaks count="1" manualBreakCount="1">
    <brk id="24" max="10" man="1"/>
  </rowBreak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2</vt:i4>
      </vt:variant>
    </vt:vector>
  </HeadingPairs>
  <TitlesOfParts>
    <vt:vector size="3" baseType="lpstr">
      <vt:lpstr>9 місяців 2025</vt:lpstr>
      <vt:lpstr>'9 місяців 2025'!Заголовки_для_печати</vt:lpstr>
      <vt:lpstr>'9 місяців 2025'!Область_печати</vt:lpstr>
    </vt:vector>
  </TitlesOfParts>
  <Company>FD_BUD_SEC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Illia</dc:creator>
  <cp:lastModifiedBy>User</cp:lastModifiedBy>
  <cp:lastPrinted>2025-10-30T06:44:50Z</cp:lastPrinted>
  <dcterms:created xsi:type="dcterms:W3CDTF">2001-07-11T13:17:26Z</dcterms:created>
  <dcterms:modified xsi:type="dcterms:W3CDTF">2025-10-30T13:09:02Z</dcterms:modified>
</cp:coreProperties>
</file>