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1570" windowHeight="8175"/>
  </bookViews>
  <sheets>
    <sheet name="2026-2028" sheetId="2" r:id="rId1"/>
    <sheet name="Аркуш2" sheetId="3" r:id="rId2"/>
    <sheet name="Пропозиції 2018" sheetId="1" r:id="rId3"/>
  </sheets>
  <definedNames>
    <definedName name="_xlnm.Print_Titles" localSheetId="2">'Пропозиції 2018'!$3:$3</definedName>
    <definedName name="_xlnm.Print_Area" localSheetId="0">'2026-2028'!$A$1:$C$1159</definedName>
    <definedName name="_xlnm.Print_Area" localSheetId="2">'Пропозиції 2018'!$A$1:$C$1091</definedName>
  </definedNames>
  <calcPr calcId="977461" fullCalcOnLoad="1"/>
</workbook>
</file>

<file path=xl/calcChain.xml><?xml version="1.0" encoding="utf-8"?>
<calcChain xmlns="http://schemas.openxmlformats.org/spreadsheetml/2006/main">
  <c r="C1014" i="2" l="1"/>
  <c r="C858" i="2"/>
  <c r="A1036" i="2"/>
  <c r="A1037" i="2"/>
  <c r="A1038" i="2"/>
  <c r="A1039" i="2"/>
  <c r="A1040" i="2"/>
  <c r="A1041" i="2"/>
  <c r="A1042" i="2"/>
  <c r="A1044" i="2"/>
  <c r="A1045" i="2"/>
  <c r="A1046" i="2"/>
  <c r="A1047" i="2"/>
  <c r="A1048" i="2"/>
  <c r="A1049" i="2"/>
  <c r="A1050" i="2"/>
  <c r="A1051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C13" i="2"/>
  <c r="C12" i="2"/>
  <c r="C60" i="2"/>
  <c r="C178" i="2"/>
  <c r="C363" i="2"/>
  <c r="C438" i="2"/>
  <c r="C445" i="2"/>
  <c r="C454" i="2"/>
  <c r="C475" i="2"/>
  <c r="C437" i="2"/>
  <c r="C484" i="2"/>
  <c r="C488" i="2"/>
  <c r="C492" i="2"/>
  <c r="C500" i="2"/>
  <c r="C506" i="2"/>
  <c r="C505" i="2"/>
  <c r="C543" i="2"/>
  <c r="C546" i="2"/>
  <c r="C559" i="2"/>
  <c r="C568" i="2"/>
  <c r="C590" i="2"/>
  <c r="C593" i="2"/>
  <c r="C597" i="2"/>
  <c r="C602" i="2"/>
  <c r="C605" i="2"/>
  <c r="C612" i="2"/>
  <c r="C627" i="2"/>
  <c r="C638" i="2"/>
  <c r="C647" i="2"/>
  <c r="C650" i="2"/>
  <c r="C654" i="2"/>
  <c r="C662" i="2"/>
  <c r="C667" i="2"/>
  <c r="C671" i="2"/>
  <c r="C670" i="2"/>
  <c r="C691" i="2"/>
  <c r="C704" i="2"/>
  <c r="C734" i="2"/>
  <c r="C763" i="2"/>
  <c r="C784" i="2"/>
  <c r="C802" i="2"/>
  <c r="C879" i="2"/>
  <c r="C905" i="2"/>
  <c r="C914" i="2"/>
  <c r="C930" i="2"/>
  <c r="C935" i="2"/>
  <c r="C941" i="2"/>
  <c r="C954" i="2"/>
  <c r="C957" i="2"/>
  <c r="C968" i="2"/>
  <c r="C981" i="2"/>
  <c r="C988" i="2"/>
  <c r="C990" i="2"/>
  <c r="C1022" i="2"/>
  <c r="C1031" i="2"/>
  <c r="C1034" i="2"/>
  <c r="C1043" i="2"/>
  <c r="C1052" i="2"/>
  <c r="C1072" i="2"/>
  <c r="C1077" i="2"/>
  <c r="C1101" i="2"/>
  <c r="C1125" i="2"/>
  <c r="C1136" i="2"/>
  <c r="C1071" i="2"/>
  <c r="C1138" i="2"/>
  <c r="C1144" i="2"/>
  <c r="C1151" i="2"/>
  <c r="C1153" i="2"/>
  <c r="C1155" i="2"/>
  <c r="C5" i="1"/>
  <c r="C22" i="1"/>
  <c r="C50" i="1"/>
  <c r="C78" i="1"/>
  <c r="C4" i="1"/>
  <c r="C123" i="1"/>
  <c r="C136" i="1"/>
  <c r="C168" i="1"/>
  <c r="C188" i="1"/>
  <c r="C210" i="1"/>
  <c r="C238" i="1"/>
  <c r="C268" i="1"/>
  <c r="C300" i="1"/>
  <c r="C322" i="1"/>
  <c r="C353" i="1"/>
  <c r="C367" i="1"/>
  <c r="C412" i="1"/>
  <c r="C442" i="1"/>
  <c r="C441" i="1"/>
  <c r="C467" i="1"/>
  <c r="C501" i="1"/>
  <c r="C586" i="1"/>
  <c r="C602" i="1"/>
  <c r="C656" i="1"/>
  <c r="C662" i="1"/>
  <c r="C690" i="1"/>
  <c r="C744" i="1"/>
  <c r="C785" i="1"/>
  <c r="C840" i="1"/>
  <c r="C862" i="1"/>
  <c r="C876" i="1"/>
  <c r="C899" i="1"/>
  <c r="C986" i="1"/>
  <c r="C1005" i="1"/>
  <c r="C1045" i="1"/>
  <c r="C1048" i="1"/>
  <c r="C1079" i="1"/>
  <c r="C1084" i="1"/>
  <c r="C1088" i="1"/>
  <c r="C436" i="2"/>
  <c r="C1159" i="2"/>
</calcChain>
</file>

<file path=xl/sharedStrings.xml><?xml version="1.0" encoding="utf-8"?>
<sst xmlns="http://schemas.openxmlformats.org/spreadsheetml/2006/main" count="2263" uniqueCount="1817">
  <si>
    <t>Додаток 4 до Програми</t>
  </si>
  <si>
    <t>Перелік 
автомобільних доріг загального користування місцевого значення та комунальної власності будівництво, реконструкцію, ремонт та експлуатаційне утримання яких планується здійснювати в рамках Програми розвитку дорожнього господарства Рівненської області на 2019 - 2022 роки</t>
  </si>
  <si>
    <t>№</t>
  </si>
  <si>
    <t>Найменування об'єкта та його місцезнаходження</t>
  </si>
  <si>
    <t>Протяж-
ність,
кілометрів</t>
  </si>
  <si>
    <t>Дороги загального користування місцевого значення</t>
  </si>
  <si>
    <t>Березнівський район</t>
  </si>
  <si>
    <t>Автомобільна дорога Балашівка - Сівки - Соснове</t>
  </si>
  <si>
    <t xml:space="preserve"> Автомобільна дорога Березне - Білка - Голубне</t>
  </si>
  <si>
    <t>Автомобільна дорога Князівка - Вітковичі - / Т-18-11 / - Хотин</t>
  </si>
  <si>
    <t>Автомобільна дорога Моквин - Білка</t>
  </si>
  <si>
    <t>Автомобільна дорога Кам'янка - В.Поле</t>
  </si>
  <si>
    <t>Автомобільна дорога В.Селища - Глибочок</t>
  </si>
  <si>
    <t>Автомобільна дорога / Н-25 / - Поляни</t>
  </si>
  <si>
    <t>Автомобільна дорога Моквин - Друхів - Поліське - Грушівка - Ведмедівка</t>
  </si>
  <si>
    <t>Автомобільна дорога / Т-18-11 / - Яцьковичі</t>
  </si>
  <si>
    <t>Автомобільна дорога Вілля - Губків - Більчаки</t>
  </si>
  <si>
    <t>Автомобільна дорога / Н-25 / - Бронне - Поляни - / Т-18-12 /</t>
  </si>
  <si>
    <t>Автомобільна дорога / Т-18-11 / - Кургани</t>
  </si>
  <si>
    <t>Автомобільна дорога Совпа - Хмелівка</t>
  </si>
  <si>
    <t>Автомобільна дорога Поліське - Озірці</t>
  </si>
  <si>
    <t>Автомобільна дорога / Т-18-26 / - Карачун</t>
  </si>
  <si>
    <t>Автомобільна дорога / О 180108 / - Ялинівка</t>
  </si>
  <si>
    <t>Володимирецький район</t>
  </si>
  <si>
    <t>Автомобільна дорога Городок - Рудка</t>
  </si>
  <si>
    <t>Автомобільна дорога Володимирець - Антонівка</t>
  </si>
  <si>
    <t>Автомобільна дорога Володимирець - Красносілля - 
Малі Телковичі</t>
  </si>
  <si>
    <t>Автомобільна дорога Красносілля - Сопачів</t>
  </si>
  <si>
    <t>Автомобільна дорога Чудля - Лозки - Рафалівка</t>
  </si>
  <si>
    <t>Автомобільна дорога Вараш - Заболоття - Рафалівка</t>
  </si>
  <si>
    <t>Автомобільна дорога Володимирець - Жовкині - В.Жолудськ - Рафалівка - Острів</t>
  </si>
  <si>
    <t>Автомобільна дорога Озеро - Дубівка - Кідри</t>
  </si>
  <si>
    <t>Автомобільна дорога Степангород - Хиночі - Радижеве - Зелене</t>
  </si>
  <si>
    <t>Автомобільна дорога Хиночі - Воронки</t>
  </si>
  <si>
    <t>Автомобільна дорога Берестівка - / Т-18-09 / - Острівці</t>
  </si>
  <si>
    <t>Автомобільна дорога / О 180203 / - Бишляк</t>
  </si>
  <si>
    <t>Автомобільна дорога / М-07 / - Ромейки</t>
  </si>
  <si>
    <t>Автомобільна дорога Щоків - Сопачів - Ст.Рафалівка</t>
  </si>
  <si>
    <t>Автомобільна дорога / М-07 / - Балаховичі - / О 180207 /</t>
  </si>
  <si>
    <t>Автомобільна дорога / М-07 / - Велихів - В.Вербче</t>
  </si>
  <si>
    <t>Автомобільна дорога Березина - Більська Воля</t>
  </si>
  <si>
    <t>Автомобільна дорога Антонівка - Чаква</t>
  </si>
  <si>
    <t>Автомобільна дорога / М-07 / - Сошники</t>
  </si>
  <si>
    <t>Автомобільна дорога / М-07 /- Іванчі</t>
  </si>
  <si>
    <t>Автомобільна дорога Липне - / О 180204 /</t>
  </si>
  <si>
    <t>Автомобільна дорога Мульчиці - Кримне</t>
  </si>
  <si>
    <t>Автомобільна дорога Більська Воля - Кругле</t>
  </si>
  <si>
    <t>Автомобільна дорога Чучеве - Великий Жолудськ - /О 180207/ - Мостище</t>
  </si>
  <si>
    <t>Автомобільна дорога Сварині - Городець</t>
  </si>
  <si>
    <t>Автомобільна дорога Веретено - Полиці</t>
  </si>
  <si>
    <t>Автомобільна дорога / Т-18-17 /  -  Володимирецьке сортонасінневе підприємство</t>
  </si>
  <si>
    <t>Гощанський район</t>
  </si>
  <si>
    <t>Автомобільна дорога Тучин - Садове - Пустомити - Вовкошів</t>
  </si>
  <si>
    <t xml:space="preserve">Автомобільна дорога Шкарів - Бугрин - М'ятин </t>
  </si>
  <si>
    <t>Автомобільна дорога Вовкошів - Синів</t>
  </si>
  <si>
    <t>Автомобільна дорога / М-06 / - Русивель - Майків - Жаврів - Бочаниця - /Р-77/</t>
  </si>
  <si>
    <t>Автомобільна дорога Гоща - Дуліби - Майків</t>
  </si>
  <si>
    <t>Автомобільна дорога Гоща - Башине</t>
  </si>
  <si>
    <t>Автомобільна дорога Матіївка - Мичів - Мощони - Воронів - Воскодави</t>
  </si>
  <si>
    <t>Автомобільна дорога Тучин - Микулин - Дроздів  - /Р-77/</t>
  </si>
  <si>
    <t>Автомобільна дорога / М-06 / - Дорогобуж - Подоляни - Горбаків</t>
  </si>
  <si>
    <t>Автомобільна дорога Гоща - Курозвани - / О 180305 /</t>
  </si>
  <si>
    <t>Автомобільна дорога Чудниця - Витків - Андрусіїв</t>
  </si>
  <si>
    <t>Автомобільна дорога Річиця - Кринички - Тучин</t>
  </si>
  <si>
    <t>Автомобільна дорога / М-06 / - Гоща</t>
  </si>
  <si>
    <t>Автомобільна дорога Олексіївка – Посягва - Сергіївка</t>
  </si>
  <si>
    <t>Автомобільна дорога / М-06 /- Федорівка</t>
  </si>
  <si>
    <t>Автомобільна дорога Шубків - Гориньград Перший - 
Рясники - / М-06 /</t>
  </si>
  <si>
    <t>Автомобільна дорога Русивель - Пашуки</t>
  </si>
  <si>
    <t>Автомобільна дорога / М-06 / - Підліски</t>
  </si>
  <si>
    <t>Автомобільна дорога Тучин - Полівці</t>
  </si>
  <si>
    <t>Автомобільна дорога / М-06 / - Терентіїв</t>
  </si>
  <si>
    <t>Автомобільна дорога Бугрин - Угільці</t>
  </si>
  <si>
    <t>Автомобільна дорога Мнишин - Горбаків</t>
  </si>
  <si>
    <t>Автомобільна дорога Глибочок - Жаврів</t>
  </si>
  <si>
    <t>Автомобільна дорога Агатівка - / О 180306 /</t>
  </si>
  <si>
    <t>Автомобільна дорога Рясники - Дмитрівка - / М-06 /</t>
  </si>
  <si>
    <t>Автомобільна дорога Жалянка - Садове</t>
  </si>
  <si>
    <t xml:space="preserve">Автомобільна дорога Бабин - Рясники </t>
  </si>
  <si>
    <t>рек</t>
  </si>
  <si>
    <t>Дубенський район</t>
  </si>
  <si>
    <t>Автомобільна дорога Cатиїв - Озеряни - Мізоч - Озерко</t>
  </si>
  <si>
    <t>Автомобільна дорога Білогородка - / М-06 /</t>
  </si>
  <si>
    <t>Автомобільна дорога Дубно - Семидуби - Кліпець</t>
  </si>
  <si>
    <t>Автомобільна дорога Дубно - Тараканів - В.Загорці</t>
  </si>
  <si>
    <t>Автомобільна дорога Повча - Турковичі - / М-06 /</t>
  </si>
  <si>
    <t>Автомобільна дорога / О 180403 / - Здовбиця - Клинці</t>
  </si>
  <si>
    <t>Автомобільна дорога Мирогоща - Варковичі</t>
  </si>
  <si>
    <t>Автомобільна дорога Черешнівка - Рачин</t>
  </si>
  <si>
    <t>Автомобільна дорога Птича  - Стара Носовиця - Судобичі</t>
  </si>
  <si>
    <t>Автомобільна дорога Зелене - Іванне - / М-06 /</t>
  </si>
  <si>
    <t>Автомобільна дорога Комарівка - Берег</t>
  </si>
  <si>
    <t>Автомобільна дорога / Т-18-01 / - Заруддя - Травневе</t>
  </si>
  <si>
    <t>Автомобільна дорога / О 180403 / - Майдан</t>
  </si>
  <si>
    <t>Автомобільна дорога / М-19 / - Бортниця - Привільне</t>
  </si>
  <si>
    <t>Автомобільна дорога Дитиничі - Переросля</t>
  </si>
  <si>
    <t>Автомобільна дорога / М-06 / - Клюки - / М-19 /</t>
  </si>
  <si>
    <t>Автомобільна дорога Молодава 2 - Молодава 1</t>
  </si>
  <si>
    <t>Автомобільна дорога / Т-18-21 / - Берег - / Т-18-22 /</t>
  </si>
  <si>
    <t>Автомобільна дорога Молодіжне - Княгинине - Нараїв</t>
  </si>
  <si>
    <t>Автомобільна дорога /М-06/ - Верба - /М-06/</t>
  </si>
  <si>
    <t>Автомобільна дорога / Т-18-22 / - Сапановчик</t>
  </si>
  <si>
    <t>Автомобільна дорога Бондарі - Соснівка</t>
  </si>
  <si>
    <t>Автомобільна дорога Смига - Буща - Мартинівка</t>
  </si>
  <si>
    <t>Автомобільна дорога / М-19 / - Голуби</t>
  </si>
  <si>
    <t>Автомобільна дорога / М-06 / - Микитичі</t>
  </si>
  <si>
    <t>Автомобільна дорога Озеряни - Нагірне</t>
  </si>
  <si>
    <t>Автомобільна дорога Плоска - Довге Поле</t>
  </si>
  <si>
    <t>Автомобільна дорога Малі Сади - Великі Сади</t>
  </si>
  <si>
    <t>Автомобільна дорога / О 180407 / - Мокре - Костянець</t>
  </si>
  <si>
    <t>Автомобільна дорога Нагоряни - Соснівка</t>
  </si>
  <si>
    <t>Автомобільна дорога / Т-18-01 / - Листвин</t>
  </si>
  <si>
    <t>Автомобільна дорога Стовпець - Кам'яна Верба</t>
  </si>
  <si>
    <t>Автомобільна дорога Дядьковичі - Сатиїв</t>
  </si>
  <si>
    <t>Автомобільна дорога Маївка - Молодава 2</t>
  </si>
  <si>
    <t>Автомобільна дорога Іваниничі - Тростянець</t>
  </si>
  <si>
    <t>Автомобільна дорога / Т-18-15 / - Клещиха</t>
  </si>
  <si>
    <t>Автомобільна дорога Білогородка - Софіївка Друга</t>
  </si>
  <si>
    <t>Автомобільна дорога / О 180409 / - Носовиця</t>
  </si>
  <si>
    <t>Автомобільна дорога / О 180416 / - Замчисько</t>
  </si>
  <si>
    <t>Автомобільна дорога Довге Поле - Грядки</t>
  </si>
  <si>
    <t>Автомобільна дорога Шепетин - Нова Миколаївка</t>
  </si>
  <si>
    <t>Автомобільна дорога Кам'яна Верба - Забірки</t>
  </si>
  <si>
    <t>Автомобільна дорога / С 180413 / - Маяки</t>
  </si>
  <si>
    <t>Автомобільна дорога / О 180406 / - Ясенівка</t>
  </si>
  <si>
    <t>Демидівський район</t>
  </si>
  <si>
    <t>Автомобільна дорога Рогізне - Копань</t>
  </si>
  <si>
    <t>Автомобільна дорога Демидівка - Калинівка</t>
  </si>
  <si>
    <t>Автомобільна дорога Рудка - Ільпибоки</t>
  </si>
  <si>
    <t>Автомобільна дорога Боремель - Шибин</t>
  </si>
  <si>
    <t>Автомобільна дорога Ниви Золочівські - / Т-03-03 /</t>
  </si>
  <si>
    <t>Автомобільна дорога Охматків - Княгинине - / Т-18-06 /</t>
  </si>
  <si>
    <t>Автомобільна дорога / Т-03-03 / - Пашева - Малеве</t>
  </si>
  <si>
    <t>Автомобільна дорога Лисин - Товпижин - / Т-18-06 /</t>
  </si>
  <si>
    <t>Автомобільна дорога Загатинці - Малеве - Боремель</t>
  </si>
  <si>
    <t>Автомобільна дорога Новий Тік - / Т-03-03 /</t>
  </si>
  <si>
    <t>Автомобільна дорога Підбрусин - Яблунівка</t>
  </si>
  <si>
    <t>Автомобільна дорога / О 180504 / - Смиків</t>
  </si>
  <si>
    <t>Дубровицький район</t>
  </si>
  <si>
    <t>Автомобільна дорога Заслуччя - Великі Озера</t>
  </si>
  <si>
    <t>Автомобільна дорога / Н-25 / - Висоцьк</t>
  </si>
  <si>
    <t>Автомобільна дорога Золоте - Рудня</t>
  </si>
  <si>
    <t>Автомобільна дорога / Т-18-09 / - Трипутня</t>
  </si>
  <si>
    <t>Автомобільна дорога Трипутня - Осова - Бережниця</t>
  </si>
  <si>
    <t>Автомобільна дорога Велюнь - станція Миляч</t>
  </si>
  <si>
    <t>Автомобільна дорога / Н-25 / - Лютинськ</t>
  </si>
  <si>
    <t>Автомобільна дорога Дубровиця - Мочулище - Острівці</t>
  </si>
  <si>
    <t>Автомобільна дорога Мочулище - Крупове</t>
  </si>
  <si>
    <t>Автомобільна дорога / Н-25 / - Селець</t>
  </si>
  <si>
    <t>Автомобільна дорога / Н-25 / - Тумень</t>
  </si>
  <si>
    <t>Автомобільна дорога Смородськ - Миляч</t>
  </si>
  <si>
    <t>Автомобільна дорога Дубровиця - Пристань</t>
  </si>
  <si>
    <t>Автомобільна дорога Дубровиця - Порубка</t>
  </si>
  <si>
    <t xml:space="preserve">Автомобільна дорога /Р-76/ - Лісове </t>
  </si>
  <si>
    <t>Автомобільна дорога під’їзди до м. Дубровиця</t>
  </si>
  <si>
    <t>Автомобільна дорога Соломир - Вовчиці - Дібрівськ - Сварицевичі</t>
  </si>
  <si>
    <t>Автомобільна дорога / Н-25 / - Городище</t>
  </si>
  <si>
    <t>Автомобільна дорога / Н-25 / - Вербівка</t>
  </si>
  <si>
    <t>Автомобільна дорога / Н-25 / - Кураш</t>
  </si>
  <si>
    <t>Автомобільна дорога / Н-25 / - Бродець</t>
  </si>
  <si>
    <t>Автомобільна дорога Грицьки - Нивецьк</t>
  </si>
  <si>
    <t>Автомобільна дорога Літвиця - Кривиця</t>
  </si>
  <si>
    <t>Автомобільна дорога Озерськ - Золоте</t>
  </si>
  <si>
    <t>Автомобільна дорога Переброди - Будимля</t>
  </si>
  <si>
    <t>Автомобільна дорога Шахи - Великий Черемель</t>
  </si>
  <si>
    <t>Автомобільна дорога Білаші - Бережниця</t>
  </si>
  <si>
    <t>Автомобільна дорога Кривиця - Вільне</t>
  </si>
  <si>
    <t>Автомобільна дорога Нивецьк - Працюки</t>
  </si>
  <si>
    <t>Автомобільна дорога Хілін - / О 180615 /</t>
  </si>
  <si>
    <t>Автомобільна дорога Залужжя - Узлісся</t>
  </si>
  <si>
    <t>Зарічненський район</t>
  </si>
  <si>
    <t>Автомобільна дорога Морочне - Задовже</t>
  </si>
  <si>
    <t>Автомобільна дорога Зарічне - Комори</t>
  </si>
  <si>
    <t>Автомобільна дорога Млин - Нобель - Кутин</t>
  </si>
  <si>
    <t>Автомобільна дорога Голубне - Новорічиця - Коник</t>
  </si>
  <si>
    <t>Автомобільна дорога Купче - Кухітська Воля</t>
  </si>
  <si>
    <t>Автомобільна дорога Храпин - Радове</t>
  </si>
  <si>
    <t>Автомобільна дорога Гориничі - Омит - Прикладники</t>
  </si>
  <si>
    <t>Автомобільна дорога Залізниця - Кухітська Воля - Борове</t>
  </si>
  <si>
    <t>Автомобільна дорога / О 180701 / - Заозер’я</t>
  </si>
  <si>
    <t>Автомобільна дорога Серники - Бродниця</t>
  </si>
  <si>
    <t xml:space="preserve">Автомобільна дорога /Р-76/ - Бутове </t>
  </si>
  <si>
    <t>Автомобільна дорога /Р-76/ - Дубчиці</t>
  </si>
  <si>
    <t>Автомобільна дорога / Т-18-08 / - Млинок</t>
  </si>
  <si>
    <t>Автомобільна дорога / О 180709 / - Ніговищі</t>
  </si>
  <si>
    <t>Автомобільна дорога / О 180710 / - Лисичин</t>
  </si>
  <si>
    <t>Автомобільна дорога / О 180701 /  - Кутинок</t>
  </si>
  <si>
    <t>Автомобільна дорога / О 180705 / - Котира</t>
  </si>
  <si>
    <t>Автомобільна дорога /О 180710/ - Ждань</t>
  </si>
  <si>
    <t>Здолбунівський район</t>
  </si>
  <si>
    <t>Автомобільна дорога Півче - / Т-18-20 /</t>
  </si>
  <si>
    <t>Автомобільна дорога Здолбунів - Глинськ - Стеблівка</t>
  </si>
  <si>
    <t>Автомобільна дорога / М-06 / - Глинськ - Здовбиця - Новосілки</t>
  </si>
  <si>
    <t>Автомобільна дорога Залібівка - Півче - Мізоч - Копиткове</t>
  </si>
  <si>
    <t>Автомобільна дорога Івачкове - станція Івачкове</t>
  </si>
  <si>
    <t>Автомобільна дорога Лідава - Урвенна - Залісся</t>
  </si>
  <si>
    <t>Автомобільна дорога Цурків - Урвенна - Гільча</t>
  </si>
  <si>
    <t>Автомобільна дорога Стара Мощаниця - Мізоч - / Т-18-20 /</t>
  </si>
  <si>
    <t>Автомобільна дорога Миротин - Гай - Плоске</t>
  </si>
  <si>
    <t>Автомобільна дорога / Т-18-20 / - Буща</t>
  </si>
  <si>
    <t>Автомобільна дорога Борщівка - Буща</t>
  </si>
  <si>
    <t>Автомобільна дорога Уїздці - Коршів</t>
  </si>
  <si>
    <t>Автомобільна дорога Озерко - Мізочок</t>
  </si>
  <si>
    <t>Автомобільна дорога Суйми - Нова Мощаниця - Ступне</t>
  </si>
  <si>
    <t>Автомобільна дорога / О 180803 / - Степанівка</t>
  </si>
  <si>
    <t>Автомобільна дорога / О 180804 / - В'юнівщина</t>
  </si>
  <si>
    <t>Автомобільна дорога / О 180804 / - Замлинок</t>
  </si>
  <si>
    <t>Автомобільна дорога / Т-18-20 / - Клопіт</t>
  </si>
  <si>
    <t>Автомобільна дорога / О 180802 / - Загора</t>
  </si>
  <si>
    <t>Автомобільна дорога  / О 180808 / - Підгайне</t>
  </si>
  <si>
    <t>Корецький район</t>
  </si>
  <si>
    <t>Автомобільна дорога Корець - В.Межиричі - Вовкошів</t>
  </si>
  <si>
    <t>Автомобільна дорога / М-06 / - Крилів - Пашуки</t>
  </si>
  <si>
    <t>Автомобільна дорога / М-06 / - Сапожин</t>
  </si>
  <si>
    <t>Автомобільна дорога Крилів - на Клепачі Хмельницької обл.</t>
  </si>
  <si>
    <t>Автомобільна дорога В. Межиричі - Самостріли - / М-06 /</t>
  </si>
  <si>
    <t>Автомобільна дорога Мала Клецька - Даничів</t>
  </si>
  <si>
    <t>Автомобільна дорога Корець - Старий Корець</t>
  </si>
  <si>
    <t>Автомобільна дорога Щекичин - Залізниця</t>
  </si>
  <si>
    <t>Автомобільна дорога Світанок - Бранів</t>
  </si>
  <si>
    <t>Автомобільна дорога Корець - Гвіздів</t>
  </si>
  <si>
    <t>Автомобільна дорога Головниця - Забара</t>
  </si>
  <si>
    <t>Автомобільна дорога Іванівка - Стовпин - Городище</t>
  </si>
  <si>
    <t>Автомобільна дорога Топча - / О 180901 /</t>
  </si>
  <si>
    <t>Автомобільна дорога Корець - Калинівка</t>
  </si>
  <si>
    <t>Автомобільна дорога / Т-18-24 / - санаторій Корець</t>
  </si>
  <si>
    <t>Автомобільна дорога / О 180913 / - Березівка</t>
  </si>
  <si>
    <t>Автомобільна дорога Козак - Ганнівка</t>
  </si>
  <si>
    <t>Автомобільна дорога Бриків - Богданівка</t>
  </si>
  <si>
    <t>Автомобільна дорога Невірків - Жорнівка</t>
  </si>
  <si>
    <t>Автомобільна дорога Новини - Користь</t>
  </si>
  <si>
    <t>Автомобільна дорога / Т-18-12 /- Мала Совпа</t>
  </si>
  <si>
    <t>Автомобільна дорога Дивень - Колодіївка</t>
  </si>
  <si>
    <t>Автомобільна дорога Голичівка - Морозівка</t>
  </si>
  <si>
    <t>Автомобільна дорога Річечина  -  / О 180914 /</t>
  </si>
  <si>
    <t>Автомобільна дорога / О 180910 / - Бокшин</t>
  </si>
  <si>
    <t>Автомобільна дорога Великі Межиричі - Застав’я</t>
  </si>
  <si>
    <t>Автомобільна дорога Мощари - Пархіми</t>
  </si>
  <si>
    <t>Костопільський район</t>
  </si>
  <si>
    <t>Автомобільна дорога / Н-25 / - станція Моквин</t>
  </si>
  <si>
    <t>Автомобільна дорога Гута - Степань</t>
  </si>
  <si>
    <t>Автомобільна дорога Яполоть - Гута</t>
  </si>
  <si>
    <t>Автомобільна дорога Малий Стидин - Злазне - Іваничі</t>
  </si>
  <si>
    <t>Автомобільна дорога Мар’янівка - Рокитне</t>
  </si>
  <si>
    <t>Автомобільна дорога / Н-25 / - Борщівка</t>
  </si>
  <si>
    <t>Автомобільна дорога Деражне - Суськ - Клевань</t>
  </si>
  <si>
    <t>Автомобільна дорога Мирне - Данчиміст</t>
  </si>
  <si>
    <t>Автомобільна дорога Берестовець - Лісопіль</t>
  </si>
  <si>
    <t>Автомобільна дорога Дюксин - Новий Берестовець</t>
  </si>
  <si>
    <t>Автомобільна дорога Перелисянка - Деражне</t>
  </si>
  <si>
    <t>Автомобільна дорога Ганнівка - Звіздівка</t>
  </si>
  <si>
    <t>Автомобільна дорога Маща - Кам'яна Гора - / Н-25 /</t>
  </si>
  <si>
    <t>Автомобільна дорога Велика Любаша - Трубиці</t>
  </si>
  <si>
    <t>Автомобільна дорога / О 181005 / - Пеньків</t>
  </si>
  <si>
    <t>Автомобільна дорога Північний під’їзд до м. Костопіль</t>
  </si>
  <si>
    <t>Автомобільна дорога Південний під’їзд до м. Костопіль</t>
  </si>
  <si>
    <t>Автомобільна дорога Осова - Великий Мидськ</t>
  </si>
  <si>
    <t>Автомобільна дорога Яснобір - Моквин</t>
  </si>
  <si>
    <t>Автомобільна дорога / Т-18-17 / - Перетоки</t>
  </si>
  <si>
    <t>Автомобільна дорога / Т-18-17 / - Тростянець</t>
  </si>
  <si>
    <t>Автомобільна дорога / Н-25 / - Тихе</t>
  </si>
  <si>
    <t>Автомобільна дорога Комарівка  -  / Т-18-27 /</t>
  </si>
  <si>
    <t>Автомобільна дорога Головин - Берестовець</t>
  </si>
  <si>
    <t>Автомобільна дорога Чудви - / О 181004 /</t>
  </si>
  <si>
    <t>Автомобільна дорога Глажова - Кам'яна Гора</t>
  </si>
  <si>
    <t>Автомобільна дорога Збуж - Жалин</t>
  </si>
  <si>
    <t>Автомобільна дорога Малий Мидськ - Ледне</t>
  </si>
  <si>
    <t>Автомобільна дорога / О 181005 / - Брюшків</t>
  </si>
  <si>
    <t>Млинівський район</t>
  </si>
  <si>
    <t>Автомобільна дорога Млинів - Підлозці</t>
  </si>
  <si>
    <t>Автомобільна дорога / М-19 / - Долина</t>
  </si>
  <si>
    <t>Автомобільна дорога Пітушків - Новоселівка</t>
  </si>
  <si>
    <t>Автомобільна дорога Млинів - Стоморги - Московщина</t>
  </si>
  <si>
    <t>Автомобільна дорога / М-19 / - Підгайці</t>
  </si>
  <si>
    <t>Автомобільна дорога Новина Добрятинська - Добрятин</t>
  </si>
  <si>
    <t>Автомобільна дорога Борбин - / Т-18-13 /</t>
  </si>
  <si>
    <t>Автомобільна дорога Бакорин - Уїздці - Терешів - Посників</t>
  </si>
  <si>
    <t>Автомобільна дорога Береги - Клин</t>
  </si>
  <si>
    <t>Автомобільна дорога Острожець - П'яннє</t>
  </si>
  <si>
    <t>Автомобільна дорога Красне - Бокійма - Аршичин</t>
  </si>
  <si>
    <t>Автомобільна дорога Новосілки - / Т-18-13 /</t>
  </si>
  <si>
    <t>Автомобільна дорога / О 181115 / - Війниця</t>
  </si>
  <si>
    <t>Автомобільна дорога Ужинець - Озліїв</t>
  </si>
  <si>
    <t>Автомобільна дорога Радів - Кораблище</t>
  </si>
  <si>
    <t>Автомобільна дорога Новосілки - Заболотенці - Підгайці</t>
  </si>
  <si>
    <t>Автомобільна дорога Бокійма - Козирщина</t>
  </si>
  <si>
    <t>Автомобільна дорога Хорупань - Головчиці</t>
  </si>
  <si>
    <t>Автомобільна дорога Травневе - Остріїв</t>
  </si>
  <si>
    <t>Автомобільна дорога Посників - Богушівка</t>
  </si>
  <si>
    <t>Автомобільна дорога Ярославичі - Яловичі - Боремець</t>
  </si>
  <si>
    <t>Автомобільна дорога Улянівка - Владиславівка - Іванівка</t>
  </si>
  <si>
    <t>Автомобільна дорога / М-19 / - Коблин</t>
  </si>
  <si>
    <t>Автомобільна дорога Річище - Тушебин</t>
  </si>
  <si>
    <t>Автомобільна дорога / М-19 / - Свищів</t>
  </si>
  <si>
    <t>Автомобільна дорога Ставище - Уїздці</t>
  </si>
  <si>
    <t>Автомобільна дорога Рудливе - Баболоки</t>
  </si>
  <si>
    <t>Автомобільна дорога / Т-18-13 / - Лихачівка</t>
  </si>
  <si>
    <t>Автомобільна дорога / О 181114 / - Зборів</t>
  </si>
  <si>
    <t>Автомобільна дорога Перемилівка - Лукарівка</t>
  </si>
  <si>
    <t>Острозький район</t>
  </si>
  <si>
    <t>Автомобільна дорога Новомалин - Межиріч</t>
  </si>
  <si>
    <t>Автомобільна дорога Хрінів - Бухарів - Могиляни - Вельбівне</t>
  </si>
  <si>
    <t>Автомобільна дорога Острог - Радужне - Точевики</t>
  </si>
  <si>
    <t>Автомобільна дорога Болотківці - Кутянка - Вілія</t>
  </si>
  <si>
    <t>Автомобільна дорога Острог  - Прикордонне</t>
  </si>
  <si>
    <t>Автомобільна дорога Могиляни - Мощаниця</t>
  </si>
  <si>
    <t>Автомобільна дорога Черняхів - Почапки</t>
  </si>
  <si>
    <t>Автомобільна дорога Хорів - / Т-18-31 /</t>
  </si>
  <si>
    <t>Автомобільна дорога Країв - Плоске - Верхів</t>
  </si>
  <si>
    <t>Автомобільна дорога Волосківці - Бадівка</t>
  </si>
  <si>
    <t>Автомобільна дорога / Н-25 / - Лебеді</t>
  </si>
  <si>
    <t>Автомобільна дорога Батьківці - Кутянка</t>
  </si>
  <si>
    <t>Автомобільна дорога Білашів - Мале Дерев'янче</t>
  </si>
  <si>
    <t>Автомобільна дорога Оженин - пристань р. Горинь</t>
  </si>
  <si>
    <t>Автомобільна дорога / Т-18-31 / - Стадники</t>
  </si>
  <si>
    <t>Автомобільна дорога Бухарів - Михалківці</t>
  </si>
  <si>
    <t>Автомобільна дорога Сіянці - Кураж</t>
  </si>
  <si>
    <t>Автомобільна дорога Грем'яче - Грозів</t>
  </si>
  <si>
    <t>Автомобільна дорога / О 181204 / - Посива</t>
  </si>
  <si>
    <t>Автомобільна дорога Плоске - Бродівське</t>
  </si>
  <si>
    <t>Радивилівський район</t>
  </si>
  <si>
    <t>Автомобільна дорога Радивилів - Коритне</t>
  </si>
  <si>
    <t>Автомобільна дорога Савчуки - Козин - Ситне</t>
  </si>
  <si>
    <t>Автомобільна дорога / Т-18-06 / – / Т-03-02 /</t>
  </si>
  <si>
    <t>Автомобільна дорога Добривода - Крупець</t>
  </si>
  <si>
    <t>Автомобільна дорога Острів - Митниця - на Лешнів 
Львівської обл.</t>
  </si>
  <si>
    <t>Автомобільна дорога /О 181305/- на Берестечко Волинської обл.</t>
  </si>
  <si>
    <t>Автомобільна дорога Пляшева - музей-заповідник “Козацькі могили”</t>
  </si>
  <si>
    <t>Автомобільна дорога Немирівка - Гаї Лев'ятинські - Новоукраїнське</t>
  </si>
  <si>
    <t>Автомобільна дорога / О 181305 / - Боратин - Зарічне</t>
  </si>
  <si>
    <t>Автомобільна дорога Михайлівка - Адамівка - Стоянівка</t>
  </si>
  <si>
    <t>Автомобільна дорога / О 181301 / - Хотин - Іващуки</t>
  </si>
  <si>
    <t>Автомобільна дорога Пустоіванне - Грядки</t>
  </si>
  <si>
    <t>Автомобільна дорога Батьків - Дружба</t>
  </si>
  <si>
    <t>Автомобільна дорога Іванівка - / О 181312 /</t>
  </si>
  <si>
    <t>Автомобільна дорога Підзамче - Казмірі</t>
  </si>
  <si>
    <t>Автомобільна дорога Заміщина - Гайки Ситенські</t>
  </si>
  <si>
    <t>Автомобільна дорога Козин - Дубини</t>
  </si>
  <si>
    <t>Автомобільна дорога Опарипси - / М-06 /</t>
  </si>
  <si>
    <t>Автомобільна дорога Лев'ятин  -  / Н-02 /</t>
  </si>
  <si>
    <t>Автомобільна дорога Рудня - Кам'яна Верба</t>
  </si>
  <si>
    <t>Автомобільна дорога Солонів - / Т-03-02 /</t>
  </si>
  <si>
    <t>Автомобільна дорога Безодня - / О 181304 /</t>
  </si>
  <si>
    <t>Автомобільна дорога Підвисоке - / Т-03-02 /</t>
  </si>
  <si>
    <t>Автомобільна дорога Приски - Башарівка</t>
  </si>
  <si>
    <t>Автомобільна дорога Березини - Бригадирівка</t>
  </si>
  <si>
    <t>Автомобільна дорога Нова Митниця - / О 181305 /</t>
  </si>
  <si>
    <t>Автомобільна дорога Гусари - / М-06 /</t>
  </si>
  <si>
    <t>Автомобільна дорога / М-06 / - Кам’яна Верба</t>
  </si>
  <si>
    <t>Автомобільна дорога / М-06 / - Коти</t>
  </si>
  <si>
    <t>Автомобільна дорога / М-06 / - Гай</t>
  </si>
  <si>
    <t>Рокитнівський район</t>
  </si>
  <si>
    <t>Автомобільна дорога Єльне - Томашгород</t>
  </si>
  <si>
    <t>Автомобільна дорога смт Рокитне - с. Рокитне</t>
  </si>
  <si>
    <t>Автомобільна дорога Кисоричі - Нетреба - Борове</t>
  </si>
  <si>
    <t>Автомобільна дорога Рокитне - Дерть</t>
  </si>
  <si>
    <t>Автомобільна дорога Сновидовичі - Остки - Будки-Сновидовицькі - на Олевськ Житомирської обл.</t>
  </si>
  <si>
    <t>Автомобільна дорога / Т-18-29 / - Дубно  - / Т-18-18 /</t>
  </si>
  <si>
    <t>Автомобільна дорога / Т-18-29 / - Хміль</t>
  </si>
  <si>
    <t>Автомобільна дорога Кисоричі - Олександрівка</t>
  </si>
  <si>
    <t>Автомобільна дорога Блажове - Більськ</t>
  </si>
  <si>
    <t>Автомобільна дорога Грабунь - Березове</t>
  </si>
  <si>
    <t>Автомобільна дорога Обсіч - Кам’яне</t>
  </si>
  <si>
    <t>Автомобільна дорога / М-07 / - Старики</t>
  </si>
  <si>
    <t>Автомобільна дорога Переходичі - Старе Село</t>
  </si>
  <si>
    <t>Рівненський район</t>
  </si>
  <si>
    <t>Автомобільна дорога Маща - Кам’яна Гора - / Н-25 /</t>
  </si>
  <si>
    <t>Автомобільна дорога Рівне - Хотин</t>
  </si>
  <si>
    <t>Автомобільна дорога Михайлівка - / Н-22 /</t>
  </si>
  <si>
    <t>Автомобільна дорога / М-06 / - Глинки</t>
  </si>
  <si>
    <t>Автомобільна дорога /Н-25/ - Забороль - /Р-77/</t>
  </si>
  <si>
    <t>Автомобільна дорога Пухова - Олександрія - / Н-25 /</t>
  </si>
  <si>
    <t>Автомобільна дорога Корнин - Загороща</t>
  </si>
  <si>
    <t>Автомобільна дорога Сухівці - Новожуків</t>
  </si>
  <si>
    <t>Автомобільна дорога Верхівськ - / Т-18-06 /</t>
  </si>
  <si>
    <t>Автомобільна дорога Дядьковичі - Грушвиця</t>
  </si>
  <si>
    <t>Автомобільна дорога Бармаки - Городище - / М-06 /</t>
  </si>
  <si>
    <t>Автомобільна дорога Оржів - Білів</t>
  </si>
  <si>
    <t>Автомобільна дорога Ставки - Обарів</t>
  </si>
  <si>
    <t>Автомобільна дорога Малий Олексин - Шпанів</t>
  </si>
  <si>
    <t>Автомобільна дорога / Т-18-17 / - Жобрин</t>
  </si>
  <si>
    <t>Автомобільна дорога Шостаків - Макотерти - Ясининичі</t>
  </si>
  <si>
    <t>Автомобільна дорога / Н-22 / - Великий Олексин</t>
  </si>
  <si>
    <t>Автомобільна дорога Гориньград - Біла Криниця</t>
  </si>
  <si>
    <t>Автомобільна дорога Малий Житин - Великий Житин</t>
  </si>
  <si>
    <t>Автомобільна дорога / Н-25 / - Котів - Рисв'янка</t>
  </si>
  <si>
    <t>Автомобільна дорога / Н-22 / - Грабів</t>
  </si>
  <si>
    <t>Автомобільна дорога Заріцьк - Шпаків</t>
  </si>
  <si>
    <t>Автомобільна дорога Олишва - Новожуків - Заріцьк</t>
  </si>
  <si>
    <t>Автомобільна дорога Іваничі - Дворовичі</t>
  </si>
  <si>
    <t>Автомобільна дорога Сергіївка - Кустин</t>
  </si>
  <si>
    <t>Автомобільна дорога / С 181507 / - Гуменники</t>
  </si>
  <si>
    <t>Автомобільна дорога / Н-22 / - Рогачів</t>
  </si>
  <si>
    <t>Автомобільна дорога Підгірці - Малий Шпаків</t>
  </si>
  <si>
    <t>Автомобільна дорога / С 181525 / - Дібрівка</t>
  </si>
  <si>
    <t>Автомобільна дорога Новожуків - Новостав Дальній</t>
  </si>
  <si>
    <t>Автомобільна дорога Мочулки - / Т-18-17 /</t>
  </si>
  <si>
    <t>Автомобільна дорога Іваничі - Переділи</t>
  </si>
  <si>
    <t>Автомобільна дорога Волошки - Олександрія</t>
  </si>
  <si>
    <t>Автомобільна дорога /Р-77/ - Радиславівка</t>
  </si>
  <si>
    <t>Автомобільна дорога Велика Омеляна - Мала Омеляна</t>
  </si>
  <si>
    <t>Автомобільна дорога / Т-18-17 / - Руда-Красна</t>
  </si>
  <si>
    <t>Автомобільна дорога / О 181501 / - Зозів</t>
  </si>
  <si>
    <t>Автомобільна дорога / Н-22 / - Дерев’яне</t>
  </si>
  <si>
    <t>Автомобільна дорога Корнин - Колоденка</t>
  </si>
  <si>
    <t>Автомобільна дорога Мартинівка - Грушвиця</t>
  </si>
  <si>
    <t>Автомобільна дорога Караєвичі - Городок</t>
  </si>
  <si>
    <t>Автомобільна дорога Новоукраїнка - Ремель</t>
  </si>
  <si>
    <t xml:space="preserve">Сарненський район </t>
  </si>
  <si>
    <t xml:space="preserve">Автомобільна дорога Гута - Степань </t>
  </si>
  <si>
    <t>Автомобільна дорога Яринівка - Тутовичі - Костянтинівка</t>
  </si>
  <si>
    <t>Автомобільна дорога Клесів - Олексіївка - Вири</t>
  </si>
  <si>
    <t>Автомобільна дорога Станція Немовичі - / Н-25 /</t>
  </si>
  <si>
    <t>Автомобільна дорога Велике Вербче - Труди - Степань</t>
  </si>
  <si>
    <t>Автомобільна дорога / М-07 / - Чудель - Тинне</t>
  </si>
  <si>
    <t>Автомобільна дорога Карасин - / М-07 /</t>
  </si>
  <si>
    <t>Автомобільна дорога Кам’яне Случанське - Ясногірка</t>
  </si>
  <si>
    <t>Автомобільна дорога Корост - Степань</t>
  </si>
  <si>
    <t>Автомобільна дорога Білятичі - / Т-18-10 /</t>
  </si>
  <si>
    <t>Автомобільна дорога / Н-25 / - Маслопуща - Стрільськ</t>
  </si>
  <si>
    <t>Автомобільна дорога Мар’янівка - Карпилівка</t>
  </si>
  <si>
    <t>Автомобільна дорога Орлівка - / М-07 /</t>
  </si>
  <si>
    <t>Автомобільна дорога Кузьмівка - Яблунька</t>
  </si>
  <si>
    <t>Автомобільна дорога Волоша - / Т-18-26 /</t>
  </si>
  <si>
    <t>Автомобільна дорога Грушівка - Калинівка</t>
  </si>
  <si>
    <t>Автомобільна дорога Вирка - В.Вербче</t>
  </si>
  <si>
    <t>Автомобільна дорога Обірки  -  / О 181607 /</t>
  </si>
  <si>
    <t>Автомобільна дорога Костянтинівка - Одринки</t>
  </si>
  <si>
    <t>Автомобільна дорога Тутовичі - Висове</t>
  </si>
  <si>
    <t>Автомобільна дорога Тріскині - Копище</t>
  </si>
  <si>
    <t>Автомобільна дорога Мале Вербче - Корост</t>
  </si>
  <si>
    <t>Автомобільна дорога / С 181610 / - Угли</t>
  </si>
  <si>
    <t>Автомобільна дорога / Н-25 / - Дубки</t>
  </si>
  <si>
    <t>Автомобільна дорога / С 181610 / - Убереж</t>
  </si>
  <si>
    <t>Автомобільна дорога / С 181610 / - Поляни</t>
  </si>
  <si>
    <t>Автомобільна дорога Гута-Перейма - /Р-05/</t>
  </si>
  <si>
    <t>Дороги комунальної форми власності</t>
  </si>
  <si>
    <t xml:space="preserve">Березнівський район </t>
  </si>
  <si>
    <t>Вул. Садова, с. Колодязне Березнівського району</t>
  </si>
  <si>
    <t>Вул. Г. Плютинського, с. Прислуч Березнівського району</t>
  </si>
  <si>
    <t>Вул. Молодіжна, с. Малушка Березнівського району</t>
  </si>
  <si>
    <t>Вул. Першотравнева, с. Малинськ Березнівського району</t>
  </si>
  <si>
    <t>Вул. Шевченка в с. Губків Березнівського району</t>
  </si>
  <si>
    <t>Вул. Нова від будинку № 10 до вул. Незалежності в с. Городище Березнівського району</t>
  </si>
  <si>
    <t>Вул. Миру, м. Березне</t>
  </si>
  <si>
    <t>Вул. Котляревського, м. Березне</t>
  </si>
  <si>
    <t xml:space="preserve">Вул. Наливайка, м. Березне </t>
  </si>
  <si>
    <t xml:space="preserve">Вул. Рівненська, м. Березне </t>
  </si>
  <si>
    <t>Вул. Квіткова в с. Великі Селища Березнівського району</t>
  </si>
  <si>
    <t>Вул. Шевченка, смт Соснове Березнівського району</t>
  </si>
  <si>
    <t>міст через р. Стави, смт Соснове Березнівського району</t>
  </si>
  <si>
    <t xml:space="preserve">Вул. Колгоспна, смт Соснове Березнівського району </t>
  </si>
  <si>
    <t>Вул. Нова, с. Городище Березнівського району</t>
  </si>
  <si>
    <t>Вул. Шкільна, с. Зірне Березнівського району</t>
  </si>
  <si>
    <t>Вул. Шевченка, с. Яцьковичі Березнівського району</t>
  </si>
  <si>
    <t>Вул. Тиха, с. Голубне Березнівського району</t>
  </si>
  <si>
    <t>Вул. Вишнева, с. Голубне Березнівського району</t>
  </si>
  <si>
    <t>Вул. Шкільна, смт Соснове Березнівського району</t>
  </si>
  <si>
    <t>Вул. Липнева, с. Зірне Березнівського району</t>
  </si>
  <si>
    <t>Вул. Садова і вул. Незалежності, вул. Молодіжна і вул. Садова 
с. Тишиця Березнівського району</t>
  </si>
  <si>
    <t>Капітальний ремонт дорожнього покриття по вул. Островського (від буд. № 64 до вул. Приходька) в м. Березне</t>
  </si>
  <si>
    <t>Капітальний ремонт дорожнього покриття по вул. Андріївська 
(від буд. № 72б до буд. № 79) в м. Березне</t>
  </si>
  <si>
    <t xml:space="preserve">Вул. Повстанців в смт Володимирець </t>
  </si>
  <si>
    <t>Вул. Соборна (від вул. С. Петлюри до вул. Повстанців) 
в смт Володимирець</t>
  </si>
  <si>
    <t>Вул. Миру в смт Рафалівка Володимирецького району</t>
  </si>
  <si>
    <t>Вул. Б. Хмельницького в смт Рафалівка Володимирецького району</t>
  </si>
  <si>
    <t>Вул. Садова в смт Рафалівка Володимирецького району</t>
  </si>
  <si>
    <t>Вул. Соборна в смт Рафалівка Володимирецького району</t>
  </si>
  <si>
    <t>Вул. Лісова в с. Великі Цепцевичі Володимирецького району</t>
  </si>
  <si>
    <t>Вул. Поліська в с. Кідри Володимирецького району</t>
  </si>
  <si>
    <t>Вул. Транспортна в смт Володимирець</t>
  </si>
  <si>
    <t>Вул. Незалежності в смт Рафалівка Володимирецького району</t>
  </si>
  <si>
    <t>Вул. Петропавлівська в смт Рафалівка Володимирецького району</t>
  </si>
  <si>
    <t>Вул. Залізнична в смт Рафалівка Володимирецького району</t>
  </si>
  <si>
    <t>Вул. Лесі Українки в смт Рафалівка Володимирецького району</t>
  </si>
  <si>
    <t>Вул. Терешкової в с. Чаква Володимирецького району</t>
  </si>
  <si>
    <t>Вул. Дружби в с. Антонівка Володимирецького району</t>
  </si>
  <si>
    <t>Вул. Хакімова в с. Балаховичі Володимирецького району</t>
  </si>
  <si>
    <t>Вул. Шевченка в с. Острів Володимирецького району</t>
  </si>
  <si>
    <t>Вул. Пушкіна в с. Маюничі Володимирецького району</t>
  </si>
  <si>
    <t>Вул. Центральна в с. Берестівка Володимирецького району</t>
  </si>
  <si>
    <t>Вул. 17 Вересня в с. Більська Воля Володимирецького району</t>
  </si>
  <si>
    <t>Вул. Шкільна в с. Більська Воля Володимирецького району</t>
  </si>
  <si>
    <t>Вул. Залядинська в с. Більська Воля Володимирецького району</t>
  </si>
  <si>
    <t>Вул. А. Коломийця в с.  Городець Володимирецького району</t>
  </si>
  <si>
    <t>Вул. Набережна в с. Городець Володимирецького району</t>
  </si>
  <si>
    <t>Вул. Незалежності в с. Сварині Володимирецького району</t>
  </si>
  <si>
    <t>Вул. Зарічна в с. Ромейки Володимирецького району</t>
  </si>
  <si>
    <t>Вул. Шевченка в с. Жовкині Володимирецького району</t>
  </si>
  <si>
    <t>Вул. Польова в с. Степангород Володимирецького району</t>
  </si>
  <si>
    <t>Вул. Радянська в с. Біле Володимирецького району</t>
  </si>
  <si>
    <t>Вул. Перемоги в с. Малі Телковичі Володимирецького району</t>
  </si>
  <si>
    <t>Вул. Шевченка в с. Озеро Володимирецького району</t>
  </si>
  <si>
    <t>Вул. Лісова в с. Озеро Володимирецького району</t>
  </si>
  <si>
    <t>Вул. Леоніда Коляди в с. Собіщиці Володимирецького району</t>
  </si>
  <si>
    <t xml:space="preserve">Гощанський район </t>
  </si>
  <si>
    <t>Вул. Лісова в с. Глибочок Гощанського району</t>
  </si>
  <si>
    <t>Вул. Лесі Українки в с. Глибочок Гощанського району</t>
  </si>
  <si>
    <t>Вул. Гайова в с. Жаврів Гощанського району</t>
  </si>
  <si>
    <t>Вул. Ватутіна в с. Жаврів Гощанського району</t>
  </si>
  <si>
    <t>Вул. Суворова в с. Курозвани Гощанського району</t>
  </si>
  <si>
    <t>Вул. Острівська в с. Курозвани Гощанського району</t>
  </si>
  <si>
    <t>Вул. Південна в с. Дуліби Гощанського району</t>
  </si>
  <si>
    <t>Вул. Тиха в с. Малинівка Гощанського району</t>
  </si>
  <si>
    <t>Вул. Молодіжна в с. Малинівка Гощанського району</t>
  </si>
  <si>
    <t>Вул. Тополева с. Тучин Гощанського району</t>
  </si>
  <si>
    <t>Вул. Дроздівська с. Тучин Гощанського району</t>
  </si>
  <si>
    <t>Вул. Квітнева с. Полівці Гощанського району</t>
  </si>
  <si>
    <t>Вул. В. Олександровича в с. Воскодави Гощанського району</t>
  </si>
  <si>
    <t>Вул. Дубрівня в с. Воскодави Гощанського району</t>
  </si>
  <si>
    <t>Вул. Незалежності в смт Гоща</t>
  </si>
  <si>
    <t>Проїзд до кладовища в смт Гоща</t>
  </si>
  <si>
    <t>Вул. Садова с. Мичів Гощанського району</t>
  </si>
  <si>
    <t>Вул. Нова  с. Горбів Гощанського району</t>
  </si>
  <si>
    <t>Вул. Рогівка в с. Бочаниця Гощанського району</t>
  </si>
  <si>
    <t>Вул. Шевченка в с. Бочаниця Гощанського району</t>
  </si>
  <si>
    <t>Вул. Соборна в с. Курозвани Гощанського району</t>
  </si>
  <si>
    <t>Вул. Нова в с. Курозвани Гощанського району</t>
  </si>
  <si>
    <t>Вул. Нова в с. Горбів Гощанського району</t>
  </si>
  <si>
    <t>Вул. Зелена в с. Дроздів Гощанського району</t>
  </si>
  <si>
    <t>Вул. Центральна в с. Микулин Гощанського району</t>
  </si>
  <si>
    <t>Вул. Мирна в с. Іллін Гощанського району</t>
  </si>
  <si>
    <t>Вул. Нова в с. Горбаків Гощанського району</t>
  </si>
  <si>
    <t>Вул. Зелена в с. Томахів Гощанського району</t>
  </si>
  <si>
    <t>Вул. Тополева в с. Мнишин Гощанського району</t>
  </si>
  <si>
    <t>Вул. Молодіжна в с. Горбаків Гощанського району</t>
  </si>
  <si>
    <t>Вул. Польова в с. Шкарів Гощанського району</t>
  </si>
  <si>
    <t>Вул. Глибока в с. Дорогобуж Гощанського району</t>
  </si>
  <si>
    <t>Вул. Займиськова в с. Симонів Гощанського району</t>
  </si>
  <si>
    <t>Вул. Оселя в смт Гоща</t>
  </si>
  <si>
    <t>Вул. Костомарова в смт Гоща</t>
  </si>
  <si>
    <t>Вул. Нова в смт Гоща</t>
  </si>
  <si>
    <t>Вул. Східна в смт Гоща</t>
  </si>
  <si>
    <t>Вул. Київська в смт Гоща</t>
  </si>
  <si>
    <t>Вул. Шкільна с. Синів Гощанського району</t>
  </si>
  <si>
    <t>Вул. Центральна с. Терентіїв Гощанського району</t>
  </si>
  <si>
    <t>Вул. Застав'я с. Терентіїв Гощанського району</t>
  </si>
  <si>
    <t>Вул. Шкільна с. Рясники Гощанського району</t>
  </si>
  <si>
    <t>Вул. Стуса с. Бабин Гощанського району</t>
  </si>
  <si>
    <t>Вул. Лесі Українки с. Бабин Гощанського району</t>
  </si>
  <si>
    <t>Вул. Шевченка с. Бабин Гощанського району</t>
  </si>
  <si>
    <t>Вул. В. Клімчука в с. Бочаниця Гощанського району</t>
  </si>
  <si>
    <t>Вул. Садова в с. Бочаниця Гощанського району</t>
  </si>
  <si>
    <t>Вул. Лесі Українки в с. Кринички Гощанського району</t>
  </si>
  <si>
    <t>Вул. Центральна в с. Кринички Гощанського району</t>
  </si>
  <si>
    <t>Вул. Садова в с. Курозвани Гощанського району</t>
  </si>
  <si>
    <t>Вул. Першотравнева в с. Курозвани Гощанського району</t>
  </si>
  <si>
    <t>Вул. Садова в с. Дуліби Гощанського району</t>
  </si>
  <si>
    <t>Вул. І. Франка в с. Дуліби Гощанського району</t>
  </si>
  <si>
    <t>Вул. Яблунева в с. Красносілля Гощанського району</t>
  </si>
  <si>
    <t>Вул. Поліська в с. Чудниця Гощанського району</t>
  </si>
  <si>
    <t>Вул. Вишнева в с. Витків Гощанського району</t>
  </si>
  <si>
    <t>Вул. Шкільна в с. Садове Гощанського району</t>
  </si>
  <si>
    <t>Вул. Шевченка в с. Мнишин Гощанського району</t>
  </si>
  <si>
    <t>Вул. Миру в с. Мнишин Гощанського району</t>
  </si>
  <si>
    <t>Вул. Шевченка в с. Подоляни Гощанського району</t>
  </si>
  <si>
    <t>Вул. Пухова в с. Горбаків Гощанського району</t>
  </si>
  <si>
    <t>Вул. С. Євчука в с. Федорівка Гощанського району</t>
  </si>
  <si>
    <t>Вул. Новоселиця в с. Симонів Гощанського району</t>
  </si>
  <si>
    <t>Вул. Хабарська в с. Симонів Гощанського району</t>
  </si>
  <si>
    <t>Вул. Шевченка в смт Гоща</t>
  </si>
  <si>
    <t>Вул. C. Наливайка в смт Гоща</t>
  </si>
  <si>
    <t>Вул. І. Франка в с. Дружне Гощанського району</t>
  </si>
  <si>
    <t>Вул. Л. Українки с. Вовкошів Гощанського району</t>
  </si>
  <si>
    <t>Вул. Набережна в с. Синів Гощанського району</t>
  </si>
  <si>
    <t>Вул. Зарічна в с. Синів  Гощанського району</t>
  </si>
  <si>
    <t>Вул. Центральна в с. Терентіїв Гощанського району</t>
  </si>
  <si>
    <t>Вул. Шевченка в с. Пашуки Гощанського району</t>
  </si>
  <si>
    <t>Вул. Центральна в с. Русивель (між кладовищем) Гощанського району</t>
  </si>
  <si>
    <t>Вул. Лісова в с. Вільгір Гощанського району</t>
  </si>
  <si>
    <t xml:space="preserve">Пров. Князя Острозького в с. Бугрин Гощанського району </t>
  </si>
  <si>
    <t>Вул. Слави в с. Посягва Гощанського району</t>
  </si>
  <si>
    <t>Вул. Шевченківська в с. Новоставці Гощанського району</t>
  </si>
  <si>
    <t>Вул. Б. Хмельницького в с. Угільці Гощанського району</t>
  </si>
  <si>
    <t>Вул. 40-річчя Перемоги, с. Боремель Демидівського району</t>
  </si>
  <si>
    <t>Проїзд по вул. Колгоспна в с. Боремель Демидівського району</t>
  </si>
  <si>
    <t>Вулиці Широка, Шкільна, с. Вовковиї Демидівського району</t>
  </si>
  <si>
    <t>Вул. Зелена в с. Лішня Демидівського району</t>
  </si>
  <si>
    <t>Вул. Робітнича в с. Лішня Демидівського району</t>
  </si>
  <si>
    <t xml:space="preserve">Вул. Лесі Українки в с. Лішня Демидівського району </t>
  </si>
  <si>
    <t xml:space="preserve">Вул. Пушкіна в с. Лішня Демидівського району </t>
  </si>
  <si>
    <t>Вул. Тернова в с. Малеве Демидівського району</t>
  </si>
  <si>
    <t>Вул. Гайок в с. Лішня Демидівського району</t>
  </si>
  <si>
    <t xml:space="preserve">Вул. Космонавтів  в смт Демидівка </t>
  </si>
  <si>
    <t>Вул. Б.Хмельницького смт Демидівка</t>
  </si>
  <si>
    <t xml:space="preserve">Вул. Шкільна в смт Демидівка </t>
  </si>
  <si>
    <t>Вул. Селянська в с. Вербень Демидівського району</t>
  </si>
  <si>
    <t>Міст через р. Жабичі в  с. Дубляни Демидівського району</t>
  </si>
  <si>
    <t xml:space="preserve">Вул. Замкова  в смт Демидівка </t>
  </si>
  <si>
    <t xml:space="preserve">Дубенський район </t>
  </si>
  <si>
    <t xml:space="preserve">Вул. Гагаріна в с. Студянка Дубенського району </t>
  </si>
  <si>
    <t>Вул. Підгірна в с. Варковичі Дубенського району</t>
  </si>
  <si>
    <t xml:space="preserve">Вул. Застав’я – ІІІ в с. Верба Дубенського району </t>
  </si>
  <si>
    <t xml:space="preserve">Вул. Миру в с. Здовбиця Дубенського району </t>
  </si>
  <si>
    <t>Вул. Шкільна в с. Іваннє Дубенського району</t>
  </si>
  <si>
    <t xml:space="preserve">Вул. Дружби в с. Великі Сади Дубенського району </t>
  </si>
  <si>
    <t>Вул. Миру в с. Мильча Дубенського району</t>
  </si>
  <si>
    <t>Вул. Стефаника в с. Білоберіжжя Дубенського району</t>
  </si>
  <si>
    <t>Вул. Зелена в с. Озеряни Дубенського району</t>
  </si>
  <si>
    <t>Вул. Шевченка в с. Озеряни Дубенського району</t>
  </si>
  <si>
    <t xml:space="preserve">Вул. Миру в с. Дитиничі Дубенського району </t>
  </si>
  <si>
    <t xml:space="preserve">Вул. Колгоспна в с. Повча Дубенського району </t>
  </si>
  <si>
    <t>Вул. Квітнева в с. Дубрівка Дубенського району</t>
  </si>
  <si>
    <t>Вул. В.Стуса в с. Рачин Дубенського району</t>
  </si>
  <si>
    <t>Вул. Центральна в с. Жорнів Дубенського району</t>
  </si>
  <si>
    <t>Вул. Радянська в с. Семидуби Дубенського району</t>
  </si>
  <si>
    <t>Вул. Ковпака в с. Соснівка Дубенського району</t>
  </si>
  <si>
    <t xml:space="preserve">Вул. Центральна в с. Рідкодуби Дубенського району </t>
  </si>
  <si>
    <t xml:space="preserve">Вул. Б.Хмельницького в с. Великі Загірці Дубенського району </t>
  </si>
  <si>
    <t>Вул. Центральна в с. Залужжя Дубенського району</t>
  </si>
  <si>
    <t>Вул. Анастасії Мороз на ділянці від буд. № 2 до буд. № 22 в с. Соснівка Дубенського району</t>
  </si>
  <si>
    <t>Вул. Молодіжна від перехрестя з вул. Анастасії Мороз до буд. № 67 
в с. Соснівка Дубенського району</t>
  </si>
  <si>
    <t>Вул. Шевченка в с. Мирогоща Перша Дубенського району</t>
  </si>
  <si>
    <t>Вул. Шкільна с. Листвин  Дубенського району</t>
  </si>
  <si>
    <t>Вул. Шевченка в с. Костянець  Дубенського району</t>
  </si>
  <si>
    <t>Вул. Шкільна в с. Травневе  Дубенського району</t>
  </si>
  <si>
    <t>Вул. Зелена с. Острів  Дубенського району</t>
  </si>
  <si>
    <t>Вул. Незалежності с. Травневе  Дубенського району</t>
  </si>
  <si>
    <t>Вул. Б.Хмельницького с. Княгинин  Дубенського району</t>
  </si>
  <si>
    <t>Вул. Незалежності в с. Княгинин  Дубенського району</t>
  </si>
  <si>
    <t>Вул. Миру с. Білоберіжжя  Дубенського району</t>
  </si>
  <si>
    <t>Вул. Шевченка в с. Птича Дубенського району</t>
  </si>
  <si>
    <t>Вул. Ковпака в с. Майдан Дубенського району</t>
  </si>
  <si>
    <t>Вул. Дмитра Момотюка в с. Берег Дубенського району</t>
  </si>
  <si>
    <t>Вул. Лесі Українки в с. Сапанівчик Дубенського району</t>
  </si>
  <si>
    <t>Вул. 17 Вересня в с. Тур'я Дубенського району</t>
  </si>
  <si>
    <t>Вул. Кондратюка в с. Комарівка Дубенського району</t>
  </si>
  <si>
    <t>Вул. Заводська в смт Смига Дубенського району</t>
  </si>
  <si>
    <t>Вул. Незалежності в смт Смига Дубенського району</t>
  </si>
  <si>
    <t>Вул. Залізнична в смт Смига Дубенського району</t>
  </si>
  <si>
    <t>Вул. Шкільна в смт Смига Дубенського району</t>
  </si>
  <si>
    <t>Вул. Шкільна в с. Шепетин Дубенського району</t>
  </si>
  <si>
    <t>Вул. Травнева в с. Шепетин Дубенського району</t>
  </si>
  <si>
    <t>Вул. Лесі Українки в с. Стара Миколаївка Дубенського району</t>
  </si>
  <si>
    <t>Пров. Молодіжний в с. Стара Миколаївка Дубенського району</t>
  </si>
  <si>
    <t>Пров. Новий в с. Стара Миколаївка Дубенського району</t>
  </si>
  <si>
    <t>Вул. Гагаріна в с. Студянка Дубенського району</t>
  </si>
  <si>
    <t>Вул. Зелена в с. Студянка Дубенського району</t>
  </si>
  <si>
    <t>Вул. Шевченка в с. Студянка Дубенського району</t>
  </si>
  <si>
    <t>Пров. Лісовий в с. Студянка Дубенського району</t>
  </si>
  <si>
    <t>Вул. Шевченка в с. Буща Дубенського району</t>
  </si>
  <si>
    <t>Вул. Стіжецька в с. Мартинівка Дубенського району</t>
  </si>
  <si>
    <t>Вул. Шевченка в с. Мартинівка Дубенського району</t>
  </si>
  <si>
    <t>Вул. Володимирська в м. Дубровиця</t>
  </si>
  <si>
    <t>Вул. Миру (від вул. Нова до вул. Шкільна) в м. Дубровиця</t>
  </si>
  <si>
    <t>Вул. Макарівська в  м. Дубровиця</t>
  </si>
  <si>
    <t>Капітальний ремонт проїзної частини вул. Колодязна в 
м. Дубровиця (від перехрестя з вул. Макарівська до будинку 30)</t>
  </si>
  <si>
    <t>Капітальний ремонт дорожнього покриття по вул. Вишнева від  буд. № 1 до буд. 23 в с. Партизанське Дубровицького району Рівненської області</t>
  </si>
  <si>
    <t xml:space="preserve">Зарічненський район </t>
  </si>
  <si>
    <t>Вул. 1 - го Грудня в смт Зарічне</t>
  </si>
  <si>
    <t>Вул. Незалежності в смт Зарічне</t>
  </si>
  <si>
    <t>Вул. Вишниці в с. Кухітська Воля Зарічненського району</t>
  </si>
  <si>
    <t>Вул. Жданська в с. Ждань Зарічненського району</t>
  </si>
  <si>
    <t>Вул. Харківця в с. Серники Зарічненського району</t>
  </si>
  <si>
    <t>Вул. Набережна в с. Серники Зарічненського району</t>
  </si>
  <si>
    <t>Вул. Зелена в с. Дібрівськ Зарічненського району</t>
  </si>
  <si>
    <t>Вул. Садова в с. Дібрівськ Зарічненського району</t>
  </si>
  <si>
    <t>Вул. Партизанська в с. Бродниця Зарічненського району</t>
  </si>
  <si>
    <t>Вул. Шкільна в с. Бутове Зарічненського району</t>
  </si>
  <si>
    <t>Вул. Молодіжна в с. Неньковичі Зарічненського району</t>
  </si>
  <si>
    <t>Вул. Завальна в с. Неньковичі Зарічненського району</t>
  </si>
  <si>
    <t>Вул. Центральна в с. Новорічиця Зарічненського району</t>
  </si>
  <si>
    <t>Вул. Каховка в с. Новорічиця Зарічненського району</t>
  </si>
  <si>
    <t>Вул. Лісова в с. Морочне Зарічненського району</t>
  </si>
  <si>
    <t>Вул. Молодіжна в с. Привітівка Зарічненського району</t>
  </si>
  <si>
    <t>Вул. Івана Франка в с. Привітівка Зарічненського району</t>
  </si>
  <si>
    <t>Вул. Кільцева в с. Перекалля Зарічненського району</t>
  </si>
  <si>
    <t>Вул. Новосілля в с. Перекалля Зарічненського району</t>
  </si>
  <si>
    <t>Вул. Лесі Українки в с. Локниця Зарічненського району</t>
  </si>
  <si>
    <t>Вул. Молодіжна в с. Кухче Зарічненського району</t>
  </si>
  <si>
    <t>Вул. Лісова в с. Храпин  Зарічненського району</t>
  </si>
  <si>
    <t>Вул. Центральна в с. Нобель Зарічненського району</t>
  </si>
  <si>
    <t>Вул. А. Харковця в с. Радове  Зарічненського району</t>
  </si>
  <si>
    <t>Вул. Польова в с. Кутин  Зарічненського району</t>
  </si>
  <si>
    <t>Вул. Центральна в с. Кутинок  Зарічненського району</t>
  </si>
  <si>
    <t>Капітальний ремонт вул. Привокзальна від перехрестя 
з вул. Центральна до буд. № 12а в смт Зарічне</t>
  </si>
  <si>
    <t xml:space="preserve">Здолбунівський район </t>
  </si>
  <si>
    <t>Вул. Соковиця в с. Ступно Здолбунівського району</t>
  </si>
  <si>
    <t>Вул. Шевченка, частини І. Богуна в с. Здовбиця Здолбунівського району</t>
  </si>
  <si>
    <t>Вул. Квітнева в с. Здовбиця Здолбунівського району</t>
  </si>
  <si>
    <t>Вул. Молодіжна, Наливайка в с. Здовбиця Здолбунівського району</t>
  </si>
  <si>
    <t>Вул. Зарічна в с. Здовбиця Здолбунівського району</t>
  </si>
  <si>
    <t>Вул. Дружби, Гранична в с. Здовбиця Здолбунівського району</t>
  </si>
  <si>
    <t>Вул. Перша в с. Здовбиця Здолбунівського району</t>
  </si>
  <si>
    <t>Вул. Л. Українки, Четверта в с. Здовбиця Здолбунівського району</t>
  </si>
  <si>
    <t>Вул. Приймацька в с. Здовбиця Здолбунівського району</t>
  </si>
  <si>
    <t>Вул. Незалежності в с. Дермань Друга Здолбунівського району</t>
  </si>
  <si>
    <t xml:space="preserve">Вул. Шкільна з транспортною розв'язкою на перехресті вулиць Шевченка, Шкільна та Паркова в м. Здолбунів </t>
  </si>
  <si>
    <t>Вул. Сурмичі та вул. Острозька в смт Мізоч Здолбунівського району</t>
  </si>
  <si>
    <t>Вул. Дерманська від будинку № 20 до будинку № 22 в смт Мізоч Здолбунівського району</t>
  </si>
  <si>
    <t>Вул. Шевченка в с. Білашів Здолбунівського району</t>
  </si>
  <si>
    <t>Вулиця Огієнка та провулок Огієнка в м. Здолбунів</t>
  </si>
  <si>
    <t>Вул. Чайковського та частина дорожньго покриття по вул. Ольги Кобилянської в м. Здолбунів</t>
  </si>
  <si>
    <t>Вул. Віли-9 - Гранична в м. Здолбунів</t>
  </si>
  <si>
    <t>Вул. Гончара - пров. Церковний в м. Здолбунів</t>
  </si>
  <si>
    <t xml:space="preserve">Вул. Шевченка м. Здолбунів </t>
  </si>
  <si>
    <t>Вул. Сільрадська в с. Івачків Здолбунівського району</t>
  </si>
  <si>
    <t>Вул. Шкільна в с. Івачків Здолбунівського району</t>
  </si>
  <si>
    <t>Вул. Шкільна в с. Гільча Перша Здолбунівського району</t>
  </si>
  <si>
    <t>Вул. Нова в с. Івачків Здолбунівського району</t>
  </si>
  <si>
    <t>Вул. Дружби в с. В'юнівщина Здолбунівського району</t>
  </si>
  <si>
    <t>Вул. Незалежності в с. Мала Мощаниця Здолбунівського району</t>
  </si>
  <si>
    <t>Вул. Першотравнева в с. Мала Мощаниця Здолбунівського району</t>
  </si>
  <si>
    <t>Вул. Б. Хмельницького в с. Залібівка Здолбунівського району</t>
  </si>
  <si>
    <t>Вул. Шкільна в с. Суйми Здолбунівського району</t>
  </si>
  <si>
    <t>Вул. Франка в с. Півче Здолбунівського району</t>
  </si>
  <si>
    <t>Вул. Шевченка в с. Глинськ Здолбунівського району</t>
  </si>
  <si>
    <t>Вул. Підцурків в с. Підцурків Здолбунівського району</t>
  </si>
  <si>
    <t>Вул. Зацерква в с. Буща Здолбунівського району</t>
  </si>
  <si>
    <t>Вул. Зелена в с. Дермань Друга Здолбунівського району</t>
  </si>
  <si>
    <t>Вул. Підгірна в с. Дермань Друга Здолбунівського району</t>
  </si>
  <si>
    <t>Вул. Маївка в с. Лідаво Здолбунівського району</t>
  </si>
  <si>
    <t>Вул. Гайок в с. Гільча Друга Здолбунівського району</t>
  </si>
  <si>
    <t>Вул. Гора в с. Йосипівка Здолбунівського району</t>
  </si>
  <si>
    <t>Вул. Зелена в с. Урвенна Здолбунівського району</t>
  </si>
  <si>
    <t>Вул. Підкоршів в с. Урвенна Здолбунівського району</t>
  </si>
  <si>
    <t>Вул. Підкоршів в с. Лідаво Здолбунівського району</t>
  </si>
  <si>
    <t>Вул. Садова в с. Новосілки Здолбунівського району</t>
  </si>
  <si>
    <t>Вул. Залуки в с. Будераж Здолбунівського району</t>
  </si>
  <si>
    <t>Вул. Колгоспна в с. Будераж Здолбунівського району</t>
  </si>
  <si>
    <t>Вул. Центральна в с. Святе Здолбунівського району</t>
  </si>
  <si>
    <t>Вул. Підгірна в с. Святе Здолбунівського району</t>
  </si>
  <si>
    <t>Вул. Кут в с. Зелений Дуб Здолбунівського району</t>
  </si>
  <si>
    <t>Вул. Ялисиї в с. Нова Мощаниця  Здолбунівського району</t>
  </si>
  <si>
    <t>Вул. Б. Хмельницького в с. Нова Мощаниця Здолбунівського району</t>
  </si>
  <si>
    <t>Вул. Т. Якимчука в смт Мізоч Здолбунівського району</t>
  </si>
  <si>
    <t>Вул. Красна Горка в смт Мізоч Здолбунівського району</t>
  </si>
  <si>
    <t>Вул. Л. Українки в с. Озерко Здолбунівського району</t>
  </si>
  <si>
    <t xml:space="preserve">Вул. Чеський Клопіт в с. Клопіт Здолбунівського району </t>
  </si>
  <si>
    <t>Вул. Копини в с. Мізочок Здолбунівського району</t>
  </si>
  <si>
    <t xml:space="preserve">Корецький район </t>
  </si>
  <si>
    <t xml:space="preserve">Вул. Шевченка в с. Річки Корецького району </t>
  </si>
  <si>
    <t>Вул. Центральна в с. Сторожів Корецького району</t>
  </si>
  <si>
    <t xml:space="preserve">Вул. Берездівська в м. Корець </t>
  </si>
  <si>
    <t>Вул. Гарбарська в м. Корець</t>
  </si>
  <si>
    <t>Вул. Береброва в с. Богданівка Корецького району</t>
  </si>
  <si>
    <t>Вул. Новосілка в с. Черниця Корецького району</t>
  </si>
  <si>
    <t>Вул. Зарічна в с. Весняне Корецького району</t>
  </si>
  <si>
    <t>Вул. Зелена в с. Весняне Корецького району</t>
  </si>
  <si>
    <t>Вул. Перемоги в с. Гвіздів Корецького району</t>
  </si>
  <si>
    <t>Вул. Клубна в с. Гвіздів Корецького району</t>
  </si>
  <si>
    <t>Вул. Центральна в с. Забара Корецького району</t>
  </si>
  <si>
    <t>Вул. Корецька в с. Калинівка Корецького району</t>
  </si>
  <si>
    <t>Вул. Осташівка в с. Сапожин Корецького району</t>
  </si>
  <si>
    <t>Вул. Ковалівська в с. Сапожин Корецького району</t>
  </si>
  <si>
    <t>Вул. Матросова в с. Світанок Корецького району</t>
  </si>
  <si>
    <t>Вул. Шевченка в с. Світанок Корецького району</t>
  </si>
  <si>
    <t>Вул. Нова в с. Стовпин Корецького району</t>
  </si>
  <si>
    <t>Вул. Користівська в с. Стовпин Корецького району</t>
  </si>
  <si>
    <t>Вул. Миру в с. Харалуг Корецького району</t>
  </si>
  <si>
    <t>Вул. Шкільна в с. Харалуг Корецького району</t>
  </si>
  <si>
    <t>Вул. Набережна в с. Устя Корецького району</t>
  </si>
  <si>
    <t>Вул. Замлинок в с. Устя Корецького району</t>
  </si>
  <si>
    <t>Вул. Тиха в с. Щекичин Корецького району</t>
  </si>
  <si>
    <t>Вул. Вербова в с. Мала Совпа Корецького району</t>
  </si>
  <si>
    <t>Вул. Тополева в с. Мала Совпа Корецького району</t>
  </si>
  <si>
    <t>Вул. Польова в с. Березівка Корецького району</t>
  </si>
  <si>
    <t>Вул. Церковна в с. Іванівка Корецького району</t>
  </si>
  <si>
    <t>Вул. Центральна в с. Березівка Корецького району</t>
  </si>
  <si>
    <t>Вул. Понадставна в с. Морозівка Корецького району</t>
  </si>
  <si>
    <t>Пров. Набережний в с. Коловерти Корецького району</t>
  </si>
  <si>
    <t>Вул. Грушевського в с. Невірків Корецького району</t>
  </si>
  <si>
    <t>Вул. Л.Українки в с. Річки Корецького району</t>
  </si>
  <si>
    <t>Вул. Молодіжна в с. Користь Корецького району</t>
  </si>
  <si>
    <t>Вул. Шкільна в с. Городище Корецького району</t>
  </si>
  <si>
    <t>Вул. Молодіжна в с. Крилів Корецького району</t>
  </si>
  <si>
    <t>Вул. Шкільна в с. Крилів Корецького району</t>
  </si>
  <si>
    <t>Вул. Новосілки в с. Крилів Корецького району</t>
  </si>
  <si>
    <t>Вул. Миру в с. Крилів Корецького району</t>
  </si>
  <si>
    <t>Вул. Коротка в с. Новий Корець Корецького району</t>
  </si>
  <si>
    <t>Вул. Тиха в с. Новий Корець Корецького району</t>
  </si>
  <si>
    <t xml:space="preserve">Костопільський район </t>
  </si>
  <si>
    <t>Вул. Степанська від буд. № 2 до буд. № 18 в м. Костопіль</t>
  </si>
  <si>
    <t>Вул. Лугова в с. Маща Костопільського району</t>
  </si>
  <si>
    <t>Вул. Шкільна в с. Підлужне Костопільського району</t>
  </si>
  <si>
    <t>Вул. Лісова в с. Велика Любаша Костопільського району</t>
  </si>
  <si>
    <t>Вул. Басівкутська в с. Велика Любаша Костопільського району</t>
  </si>
  <si>
    <t>Вул. Партизанська в с. Трубиці Костопільського району</t>
  </si>
  <si>
    <t>Вул. Кузнєцова в с. Корчів'я Костопільського району</t>
  </si>
  <si>
    <t>Вул. Б.Хмельницького в с. Космачів Костопільського району</t>
  </si>
  <si>
    <t>Вул. Жовтнева в с. Злазне Костопільського району</t>
  </si>
  <si>
    <t>Вул. Шкільна в с. Злазне Костопільського району</t>
  </si>
  <si>
    <t>Вул. Набережна в с. Золотолин Костопільського району</t>
  </si>
  <si>
    <t>Вул. Молодіжна в с. Малий Стидин Костопільського району</t>
  </si>
  <si>
    <t>Вул. Постійненська в с. Майдан Костопільського району</t>
  </si>
  <si>
    <t>Вул. Шевченка в с. Мирне Костопільського району</t>
  </si>
  <si>
    <t>Вул. Шевченка в с. Деражне Костопільського району</t>
  </si>
  <si>
    <t>Вул. Хмелярська в с. Дюксин Костопільського району</t>
  </si>
  <si>
    <t>Вул. Шевченка в с. Борщівка Костопільського району</t>
  </si>
  <si>
    <t>Вул. Вигінська в с. Великий Стидин Костопільського району</t>
  </si>
  <si>
    <t>Вул. Ворцелівка в с. Волиця Костопільського району</t>
  </si>
  <si>
    <t>Вул. Молодіжна в с. Великий Мидськ Костопільського району</t>
  </si>
  <si>
    <t>Вул. Базальтівська в с. Головин Костопільського району</t>
  </si>
  <si>
    <t>Вул. В.Прищепи в с. Головин Костопільського району</t>
  </si>
  <si>
    <t>Вул. Л.Савчук в с. Іваничі Костопільського району</t>
  </si>
  <si>
    <t>Вул. Лісова в с. Чудви Костопільського району</t>
  </si>
  <si>
    <t>Вул. Героїв УПА в с. Звіздівка Костопільського району</t>
  </si>
  <si>
    <t>Вул. Технічна в с. Пісків Костопільського району</t>
  </si>
  <si>
    <t>Вул. Залізнична в с. Моквинські Хутори Костопільського району</t>
  </si>
  <si>
    <t>Вул. Молодіжна в с. Малий Мидськ Костопільського району</t>
  </si>
  <si>
    <t>Вул. Польова в с. Рудня Костопільського району</t>
  </si>
  <si>
    <t>Пров. Лісний в с. Малий Мидськ Костопільського району</t>
  </si>
  <si>
    <t>Вул. Лесі Українки в с. Рокитне Костопільського району</t>
  </si>
  <si>
    <t>Вул. Правди в с. Яснобір Костопільського району</t>
  </si>
  <si>
    <t xml:space="preserve">Провулок між вулицями Нова та Центральна в с. Гута Костопільського району </t>
  </si>
  <si>
    <t>Підїзна дорога до сільського кладовища в с. Гута Костопільського району</t>
  </si>
  <si>
    <t>Вул. Молодіжна в с. Маща Костопільського району</t>
  </si>
  <si>
    <t>Вул. Поліська в с. Жалин Костопільського району</t>
  </si>
  <si>
    <t>Вул. Лісова в с. Яполоть Костопільського району</t>
  </si>
  <si>
    <t>Вул. Борок в с. Великий Мидськ Костопільського району</t>
  </si>
  <si>
    <t>Вул. Молодіжна в с. Данчиміст Костопільського району</t>
  </si>
  <si>
    <t>Дорога до кладовища в с. Данчиміст Костопільського району</t>
  </si>
  <si>
    <t>Вул. Шкільна в с. Базальтове Костопільського району</t>
  </si>
  <si>
    <t>Вул. Молодіжна в с. Базальтове Костопільського району</t>
  </si>
  <si>
    <t>Пров. Дружби в с. Головин Костопільського району</t>
  </si>
  <si>
    <t>Вул. Ганнівська в с. Ганнівка Костопільського району</t>
  </si>
  <si>
    <t>Вул. Залізнична в с. Пісків Костопільського району</t>
  </si>
  <si>
    <t>Вул. Тиха в с. Моквинські Хутори Костопільського району</t>
  </si>
  <si>
    <t>Вул. Незалежності в с. Постійне Костопільського району</t>
  </si>
  <si>
    <t>Вул. Хмілярській в с. Дюксин Костопільського району</t>
  </si>
  <si>
    <t xml:space="preserve">Капітальний ремонт дорожнє покриття на вулиці Донецька 
в м. Костопіль </t>
  </si>
  <si>
    <t>Капітальний ремонт покриття вулиці Покровська в с. Мала Любаша</t>
  </si>
  <si>
    <t>Капітальний ремонт покриття проїзної частини вул. Лісна 
в с. Суськ</t>
  </si>
  <si>
    <t>Капітальний ремонт дорожнього покриття вул. Ювілейна 
в с. Деражне Костопільського району Рівненської області</t>
  </si>
  <si>
    <t xml:space="preserve">Млинівський район </t>
  </si>
  <si>
    <t>Вул. А.Якимчука в с. Війниця Млинівського району</t>
  </si>
  <si>
    <t>Вул. Незалежності, с. Острожець Млинівського району</t>
  </si>
  <si>
    <t>Вул. Зарічна, с. Острожець Млинівського району</t>
  </si>
  <si>
    <t>Вул. Шкільна, с. Залав'я Млинівського району</t>
  </si>
  <si>
    <t>Вул. Шкільна, с. Малин Млинівського району</t>
  </si>
  <si>
    <t>Вул. 8 Лютого, с. Малин Млинівського району</t>
  </si>
  <si>
    <t>Вул. Мотрі Панасюк, с. Новосілки Млинівського району</t>
  </si>
  <si>
    <t>Вул. Миру в с. Борбин Млинівського району</t>
  </si>
  <si>
    <t>Вул. Лесі Українки, с. П'яннє Млинівського району</t>
  </si>
  <si>
    <t>Вул. Кондратюка на ділянці від будинку № 2 до перехрестя 
з вул. Незалежності в с. Пугачівка Млинівського району</t>
  </si>
  <si>
    <t>Вул. Польова (від будинку № 48) в с. Добрятин Млинівського району</t>
  </si>
  <si>
    <t>Вул. Жовтневій  в с. Новоселівка Млинівського району</t>
  </si>
  <si>
    <t>Вул. Молодіжна в с. Новини Млинівського району</t>
  </si>
  <si>
    <t>Вул. Садова в с. Іванківці Млинівського району</t>
  </si>
  <si>
    <t>Частина вулиці Чорновола обмеженою перехрестям з вул. Народною до ПК 16+80 на території Млинівської селищної ради</t>
  </si>
  <si>
    <t xml:space="preserve">Вул. Дорошенка в смт Млинів </t>
  </si>
  <si>
    <t xml:space="preserve">Вул. Пушкіна смт Млинів </t>
  </si>
  <si>
    <t>Вул.Тиха в с. Велика Городниця Млинівського району</t>
  </si>
  <si>
    <t xml:space="preserve">Вул. Молодіжна в с. Яловичі Млинівського району </t>
  </si>
  <si>
    <t>Капітальний ремонт вул. Острів в с. Смордва</t>
  </si>
  <si>
    <t xml:space="preserve">Ремонт залізобетонного моста на автомобільній дорозі
С181102 Радів – Кораблище </t>
  </si>
  <si>
    <t xml:space="preserve">Острозький район </t>
  </si>
  <si>
    <t>Вул. О. Стефановича  в с. Милятин Острозького району</t>
  </si>
  <si>
    <t>Вул. Кн. Острозьких в с. Межиріч Острозького району</t>
  </si>
  <si>
    <t>Вул. Тиха в с. Країв Острозького району</t>
  </si>
  <si>
    <t>Вул. Л. Українки в с. Хорів Острозького району</t>
  </si>
  <si>
    <t>Вул. Острозька в с. Плоске Острозького району</t>
  </si>
  <si>
    <t>Вул. Шкільна в с. Верхів Острозького району</t>
  </si>
  <si>
    <t>Вул. Польова в с. Новородчиці Острозького району</t>
  </si>
  <si>
    <t>Вул. Кустов'є в с. Мощаниця Острозького району</t>
  </si>
  <si>
    <t>Вул. Набережна в с. Завизів Острозького району</t>
  </si>
  <si>
    <t>Вул. Тиха в с. Завизів Острозького району</t>
  </si>
  <si>
    <t>Вул. Молодіжна в с. Оженин  Острозького району</t>
  </si>
  <si>
    <t>Вул. Будьонного в с. Українка  Острозького району</t>
  </si>
  <si>
    <t>Вул. Шкільна в с. Мощаниця Острозького району</t>
  </si>
  <si>
    <t xml:space="preserve">Радивилівський район </t>
  </si>
  <si>
    <t>Вул. Степанова с. Михайлівка Радивилівського району</t>
  </si>
  <si>
    <t>Вул. Коритиська с. Срібне Радивилівського району</t>
  </si>
  <si>
    <t>Вул. Нова с. Бугаївка Радивилівського району</t>
  </si>
  <si>
    <t>Вул. Балки с. Балки Радивилівського району</t>
  </si>
  <si>
    <t>Вул. Першотравнева в с. Пустоіванне Радивилівського району</t>
  </si>
  <si>
    <t>Вул. Миру с. Савчуки Радивилівського району</t>
  </si>
  <si>
    <t>Вул. І.Богуна с. Середнє Радивилівського району</t>
  </si>
  <si>
    <t>Вул. Перемоги с. Березини Радивилівського району</t>
  </si>
  <si>
    <t>Вул. Набережна с. Бригадирівки Радивилівського району</t>
  </si>
  <si>
    <t>Вул. Дубовицька с. Нова Пляшева Радивилівського району</t>
  </si>
  <si>
    <t>Вул. Довга в с. Крупець Радивилівського району</t>
  </si>
  <si>
    <t>Вул. Тиха в с. Гайки Радивилівського району</t>
  </si>
  <si>
    <t>Вул. Гнильче в с. Гнильче Радивилівського району</t>
  </si>
  <si>
    <t>Вул. Острівна в с. Заміщина Радивилівського району</t>
  </si>
  <si>
    <t>Вул. Гургулі в с. Михайлівка Радивилівського району</t>
  </si>
  <si>
    <t>Вул. Зелена в с. Засув Радивилівського району</t>
  </si>
  <si>
    <t>Вул. Миру в с. Гайки-Ситенські Радивилівського району</t>
  </si>
  <si>
    <t>Вул. Колгоспна в с. Гайки-Ситенські Радивилівського району</t>
  </si>
  <si>
    <t>Вул. Зелена в с. Карпилівка  Радивилівського району</t>
  </si>
  <si>
    <t>Вул. Козацька в с. Карпилівка  Радивилівського району</t>
  </si>
  <si>
    <t>Вул. Набережна в с. Ситне  Радивилівського району</t>
  </si>
  <si>
    <t>Вул. Шкільна в с. Ситне  Радивилівського району</t>
  </si>
  <si>
    <t xml:space="preserve">Рівненський район </t>
  </si>
  <si>
    <t>Вул. Замкова в смт Клевань Рівненського району</t>
  </si>
  <si>
    <t>Вул. Міцкевича в смт Клевань Рівненського району</t>
  </si>
  <si>
    <t>Вул. Центральна в смт Клевань Рівненського району</t>
  </si>
  <si>
    <t>Вул. Госпітальна в смт Клевань Рівненського району</t>
  </si>
  <si>
    <t xml:space="preserve">Провулок Деражненський  в смт Клевань Рівненського району </t>
  </si>
  <si>
    <t xml:space="preserve">Вул. Набережна в смт Клевань Рівненського району </t>
  </si>
  <si>
    <t>Вул. Дем’янівська в селі Шубків Рівненського району</t>
  </si>
  <si>
    <t>Вул. Я.Мудрого в селі Котів Рівненського району</t>
  </si>
  <si>
    <t>Вул. Мирна в смт Квасилів Рівненського району</t>
  </si>
  <si>
    <t>Вул. Залізнична в смт Квасилів Рівненського району</t>
  </si>
  <si>
    <t>Вул. Шевченка в смт Квасилів Рівненського району</t>
  </si>
  <si>
    <t>Вул. Замкова в смт Квасилів Рівненського району</t>
  </si>
  <si>
    <t>Вул. Берегова в смт Квасилів Рівненського району</t>
  </si>
  <si>
    <t>Вул. Замкова  с. Малий Олексин Рівненського району</t>
  </si>
  <si>
    <t>Вул. Нова с. Малий Олексин Рівненського району</t>
  </si>
  <si>
    <t>Вул. Жовтнева в селі Зоря Рівненського району</t>
  </si>
  <si>
    <t>Вул. Котляревського в селі Зоря Рівненського району</t>
  </si>
  <si>
    <t>Вул. Б.Хмельницького в селі Зоря Рівненського району</t>
  </si>
  <si>
    <t>Вул. Л.Українки в селі Старожуків Рівненського району</t>
  </si>
  <si>
    <t xml:space="preserve">Ділянка між вул. Набережна та а/д Н22 вул. Центральна в с.  Карпилівка Рівненського району </t>
  </si>
  <si>
    <t>Вул. Вишнева в селі Карпилівка Рівненського району</t>
  </si>
  <si>
    <t>Вул. Подільська в селі Карпилівка Рівненського району</t>
  </si>
  <si>
    <t>В’їзд на масив Панський в селі Карпилівка Рівненського району</t>
  </si>
  <si>
    <t>Вул. Л.Українки в селі Карпилівка Рівненського району</t>
  </si>
  <si>
    <t>Вул. Ткача в селі Городок Рівненського району</t>
  </si>
  <si>
    <t>Вул. Вишнева Гора в селі Городок Рівненського району</t>
  </si>
  <si>
    <t>Вул. Гора в селі Городок Рівненського району</t>
  </si>
  <si>
    <t>Вул. Є.Мороза в селі Радухівка Рівненського району</t>
  </si>
  <si>
    <t>Вул. Волинська в селі Сухівці Рівненського району</t>
  </si>
  <si>
    <t>Вул. Стеценка в селі Олександрія Рівненського району</t>
  </si>
  <si>
    <t>Вул. Садова в селі Нова Любомирка Рівненського району</t>
  </si>
  <si>
    <t>Вул. Анатолія Мельника в селі Олександрія Рівненського району</t>
  </si>
  <si>
    <t>Вул. Кругівська в селі Жобрин Рівненського району</t>
  </si>
  <si>
    <t>Вул. Шевченка в с. Ставки Рівненського району</t>
  </si>
  <si>
    <t>Вул. Набережна в селі Кустин Рівненського району</t>
  </si>
  <si>
    <t>Вул. Космонавтів в селі Сергіївка Рівненського району</t>
  </si>
  <si>
    <t>Вул. Клима Савура в смт Оржів Рівненського району</t>
  </si>
  <si>
    <t>Вул. Підгірна в смт Оржів Рівненського району</t>
  </si>
  <si>
    <t>Вул. І.Франка в смт Оржів Рівненського району</t>
  </si>
  <si>
    <t>Вул. Східна в смт Оржів Рівненського району</t>
  </si>
  <si>
    <t>Вул. Незалежності в селі Велика Омеляна Рівненського району</t>
  </si>
  <si>
    <t>Вул. Шевченка в с. Корнин Рівненського району</t>
  </si>
  <si>
    <t>Вул. Польовій в с. Корнин Рівненського району</t>
  </si>
  <si>
    <t>Вул. Княгині Ольги в селі Корнин Рівненського району</t>
  </si>
  <si>
    <t>Вул. Незалежності в с. Корнин Рівненського району</t>
  </si>
  <si>
    <t>Вул. Колгоспна в селі Заріцьк Рівненського району</t>
  </si>
  <si>
    <t>Вул. Сонячна в селі Бармаки Рівненського району</t>
  </si>
  <si>
    <t>Вул. Миру в селі Бармаки Рівненського району</t>
  </si>
  <si>
    <t>Вул. Дровальова від перехрестя з автошляхом Р77 до буд. № 10 
в с. Великий Житин Рівненського району</t>
  </si>
  <si>
    <t>Вул. Зарічна від перехрестя з вул. Дровальова до буд. № 36 в с. Великий Житин  Рівненського району</t>
  </si>
  <si>
    <t>Вул. Зарічна в селі Великий Житин Рівненського району</t>
  </si>
  <si>
    <t>Вул. Садова в селі Обарів Рівненського району</t>
  </si>
  <si>
    <t>Вул. Островського в с. Обарів Рівненського району</t>
  </si>
  <si>
    <t>Вул. Б.Хмельницького в с. Обарів Рівненського району</t>
  </si>
  <si>
    <t>Вул. Квітнева в селі Городище Рівненського району</t>
  </si>
  <si>
    <t>Вул. Першотравнева, с. Грушвиця Перша Рівненського району</t>
  </si>
  <si>
    <t>Вул. Л.Українки, с. Забороль Рівненського району</t>
  </si>
  <si>
    <t>Пров. Шкільний, с. Забороль Рівненського району</t>
  </si>
  <si>
    <t>Вул. Молодіжна, смт Квасилів Рівненського району</t>
  </si>
  <si>
    <t xml:space="preserve">Вул. Зелена, с. Городище Рівненського району </t>
  </si>
  <si>
    <t>Пров. Глибокий в с. Колоденка Рівненського району</t>
  </si>
  <si>
    <t>Вул. Гора с. Шпанів Рівненського району</t>
  </si>
  <si>
    <t>Вул. Фруктова с. Великий Олексин Рівненського району</t>
  </si>
  <si>
    <t>Пров. Молодіжний с. Великий Олексин Рівненського району</t>
  </si>
  <si>
    <t>Вул. Сагайдачного с. Шпанів Рівненського району</t>
  </si>
  <si>
    <t>Покриття дороги в с. Забороль в напрямку до с. Малий Житин Рівненського району</t>
  </si>
  <si>
    <t>Вул. Набережна, смт Квасилів Рівненського району</t>
  </si>
  <si>
    <t>Вул. Біла, смт Квасилів Рівненського району</t>
  </si>
  <si>
    <t>Вул. Шкільна, смт Квасилів Рівненського району</t>
  </si>
  <si>
    <t>Вул. Перспективна, смт Квасилів Рівненського району</t>
  </si>
  <si>
    <t>Вул. Зелена, смт Квасилів Рівненського району</t>
  </si>
  <si>
    <t xml:space="preserve">Капітальний ремонт дорожнього покриття вул. Сонячна 
в с. Колоденка </t>
  </si>
  <si>
    <t>Капітальний ремонт покриття вул. Нова в с. Колоденка</t>
  </si>
  <si>
    <t xml:space="preserve">Капітальний ремонт дорожнього покриття по вул. Молодіжна 
в с. Корнин </t>
  </si>
  <si>
    <t>Капітальний ремонт вул. Польова в с. Малий Житин</t>
  </si>
  <si>
    <t>Капітальний ремонт покриття проїзної частини вул. Степана Руданського на ділянці від перехрестя з вул. Гора до буд № 2
 в с. Шпанів</t>
  </si>
  <si>
    <t>Капітальний ремонт покриття вул. Набережна від буд. № 16 
до буд № 4 в с. Хотин</t>
  </si>
  <si>
    <t>Капітальний ремонт дорожгього покриття вул. Набережна 
в с. Шпанів</t>
  </si>
  <si>
    <t>Капітальний ремонт вул. Вереснева в с. Шпанів</t>
  </si>
  <si>
    <t>Капітальний ремонт дорожнього покриття вул. Замкова 
в с. Великий Олексин</t>
  </si>
  <si>
    <t>Капітальний ремонт дорожнього покриття вул. Набережна 
в с. Великий Олексин</t>
  </si>
  <si>
    <t>Капітальний ремонт вул. Клима Савури в смт Оржів</t>
  </si>
  <si>
    <t>Капітальний ремонт вул. Госпітальна в смт Клевань</t>
  </si>
  <si>
    <t>Капітальний ремонт вул. Деражненська в смт Клевань</t>
  </si>
  <si>
    <t>Капітальний ремонт площа В.Чорновола в смт Клевань</t>
  </si>
  <si>
    <t xml:space="preserve">Рокитнівський район </t>
  </si>
  <si>
    <t>Вул. Нова в с. Дроздинь Рокитнівського району</t>
  </si>
  <si>
    <t>Вул. Калініна в с. Біловіж Рокитнівського району</t>
  </si>
  <si>
    <t>Вул. Пушкіна в с. Старе Село Рокитнівського району</t>
  </si>
  <si>
    <t>Вул. Івана Павловича в с. Старе Село Рокитнівського району</t>
  </si>
  <si>
    <t>Вул. Південна від буд. № 18а до вул. Кн. Ольги в с. Карпилівка Рокитнівського району</t>
  </si>
  <si>
    <t>Вул. Молодіжна в с. Сновидовичі Рокитнівського району</t>
  </si>
  <si>
    <t>Вул. Центральна в с. Хміль Рокитнівського району</t>
  </si>
  <si>
    <t>Вул. Т. Шевченка в с. Дубно Рокитнівського району</t>
  </si>
  <si>
    <t>Вул. Кузнєцова в с. Біловіж Рокитнівського району</t>
  </si>
  <si>
    <t>Вул. Бродівська в с. Глинне Рокитнівського району</t>
  </si>
  <si>
    <t>Вул. Томаша в смт Томашгород Рокитнівського району</t>
  </si>
  <si>
    <t>Вул. Святкова в с. Рокитне Рокитнівського району</t>
  </si>
  <si>
    <t>Вул. Садова в с. Рокитне Рокитнівського району</t>
  </si>
  <si>
    <t>Вул. 65-річчя Перемоги в с. Рокитне Рокитнівського району</t>
  </si>
  <si>
    <t>Вул. Б. Хмельницького в с. Рокитне Рокитнівського району</t>
  </si>
  <si>
    <t>Вул. Білоруська в с. Кам’яне Рокитнівського району</t>
  </si>
  <si>
    <t>Вул. Незалежності в  с. Кам’яне Рокитнівського району</t>
  </si>
  <si>
    <t xml:space="preserve">Вул. Радянська в межах ж.б. № 1 – ж.б. № 46 в с. Карпилівка Сарненського району </t>
  </si>
  <si>
    <t xml:space="preserve">Вул. Радянська в межах ж.б. № 46 – ж.б. № 121 в с. Карпилівка Сарненського району </t>
  </si>
  <si>
    <t xml:space="preserve">Вул. Центральна (в межах вул. Залізнична - ж.б. № 33) в смт Клесів Сарненського району </t>
  </si>
  <si>
    <t xml:space="preserve">Вул. Центральна від перехрестя з вул. Миру до будинку № 107 
в с. Клесів Сарненського району </t>
  </si>
  <si>
    <t xml:space="preserve">Вул. 1 Травня в смт Клесів Сарненського району </t>
  </si>
  <si>
    <t>Вул. Торгова в смт Клесів Сарненського району</t>
  </si>
  <si>
    <t xml:space="preserve">Вул. Шкільна в с. Велике Вербче Сарненського району </t>
  </si>
  <si>
    <t>Вул. Садова в с. Велике Вербче Сарненського району</t>
  </si>
  <si>
    <t>Вул. Зарічна в с. Тинне Сарненського району</t>
  </si>
  <si>
    <t>Вул. Нова в с. Стрільськ Сарненського району</t>
  </si>
  <si>
    <t>Вул. Л.Українки с. Кричильськ Сарненського району</t>
  </si>
  <si>
    <t>Вул. Підлісна селища Чемерне Сарненського району</t>
  </si>
  <si>
    <t>Вул. Лісова с. Цепцевичі Сарненського району</t>
  </si>
  <si>
    <t>Вул. Шевченка в смт Клесів Сарненського району</t>
  </si>
  <si>
    <t>Вул. Демократична в смт Клесів Сарненського району</t>
  </si>
  <si>
    <t>Вул. Польна в смт Клесів Сарненського району</t>
  </si>
  <si>
    <t>Вул. Лісна в смт Клесів Сарненського району</t>
  </si>
  <si>
    <t>Вул. Центральна ( від буд. № 8 до буд. № 77) в смт Клесів Сарненського району</t>
  </si>
  <si>
    <t>Вул. Пушкіна в смт Степань Сарненського району</t>
  </si>
  <si>
    <t xml:space="preserve">Вулиця Соборна (в межах вулиця 8 Березня - вулиця Фідарова) 
в м. Сарни </t>
  </si>
  <si>
    <t xml:space="preserve">Вул. Технічна в м. Сарни </t>
  </si>
  <si>
    <t>Вул. Мічуріна в межах житлових будинків 18 - 22, вул. Л.Толстого в межах житлових будинків 2 - 26а та вул. Свято-Троїцької в межах житлових будинків 2 - 8 в м. Сарни</t>
  </si>
  <si>
    <t>Вул.  Грушевського в с. Селище Сарненського району</t>
  </si>
  <si>
    <t>Вул. Ясногірська, Квітнева, Молодіжна в с. Вири Сарненського району</t>
  </si>
  <si>
    <t>Вул. Жовтневій та Вул. Калиновій в с. Вири Сарненського району</t>
  </si>
  <si>
    <t>Вул. Садова в смт Клесів Сарненського району</t>
  </si>
  <si>
    <t xml:space="preserve">Дорога від вул. Миру по вул. Заводській в с. Клесів та с. Пугач Сарненського району </t>
  </si>
  <si>
    <t xml:space="preserve">Дороги по вулицям Соніна, Вільна, Партизанська, Вишнева, Б.Хмельницького, Жовтнева, Лермонтова, Гагаріна, Пушкіна, Лісна в смт Клесів Сарненського району </t>
  </si>
  <si>
    <t>Вул. Миру, Вул. Я.Куришко, Вул. Центральна в с. Карасин Сарненського району</t>
  </si>
  <si>
    <t>Вул. Шевченка в селі Ремчиці Сарненського району</t>
  </si>
  <si>
    <t>Вул. Молодіжна в селі Яринівка Сарненського району</t>
  </si>
  <si>
    <t>Вул. Підлісна в селі Тріскині Сарненського району</t>
  </si>
  <si>
    <t>Вул. Лесі Українки в селі Тріскині Сарненського району</t>
  </si>
  <si>
    <t>Вул. Шевченка с. Костянтинівка Сарненського району</t>
  </si>
  <si>
    <t>Вул. Поліська с. Орлівка Сарненського району</t>
  </si>
  <si>
    <t>Вул. Н.Сергієнко с. Кричильськ Сарненського району</t>
  </si>
  <si>
    <t>Міст через р. Горинь в с. Кричильськ Сарненського району</t>
  </si>
  <si>
    <t xml:space="preserve">Капітальний ремонт вул. Котляревського – Некрасова (в межах вул. Пушкіна та вул. Белгородська) в м. Сарни </t>
  </si>
  <si>
    <t xml:space="preserve">м. Вараш </t>
  </si>
  <si>
    <t xml:space="preserve">Вул. Енергетиків в місті Вараш </t>
  </si>
  <si>
    <t>Капітальний ремонт асфальтобетонного покриття вул. Паркова
 в м. Вараш</t>
  </si>
  <si>
    <t xml:space="preserve">м. Дубно </t>
  </si>
  <si>
    <t>Перехрестя вулиці Семидубської з вулицями Мирогощанська, Сурмичі, Грушевського в м. Дубно</t>
  </si>
  <si>
    <t>Вул. Сурмичі  в м. Дубно з відновленням тротуару  від мосту
 до вул. Словацького</t>
  </si>
  <si>
    <t>Міст через р. Іква по вул Замковій в м. Дубно</t>
  </si>
  <si>
    <t xml:space="preserve">Вул. Авіаторів в м. Дубно </t>
  </si>
  <si>
    <t>Вул. Ніщинського в м. Дубно</t>
  </si>
  <si>
    <t>Пров. Городній  в м. Дубно</t>
  </si>
  <si>
    <t xml:space="preserve">Вул. Гагаріна в м. Дубно </t>
  </si>
  <si>
    <t xml:space="preserve">Вул. Космонавтів в м. Дубно від вул. Кременецька 
до пров. Страклівський  </t>
  </si>
  <si>
    <t xml:space="preserve">Тротуар  парної сторони вул. Грушевського на ділянці від буд. № 174 
до буд. № 186  в м. Дубно </t>
  </si>
  <si>
    <t>Пров. П.Мирного в м. Дубно</t>
  </si>
  <si>
    <t>Вул. Цегельна в м. Дубно</t>
  </si>
  <si>
    <t>Вул. Чорновола в м. Дубно</t>
  </si>
  <si>
    <t>Пров. Львівський до буд. № 77 в м. Дубно</t>
  </si>
  <si>
    <t>Тротуар вул. Шевченка  в м. Дубно</t>
  </si>
  <si>
    <t>Вул. Квітнева від буд. № 18 до вул. Цегельна в м. Дубно</t>
  </si>
  <si>
    <t>Вул. Чубинського в м. Дубно</t>
  </si>
  <si>
    <t>Вул. Сонячна в м. Дубно</t>
  </si>
  <si>
    <t xml:space="preserve">Вул. Підборці в м. Дубно </t>
  </si>
  <si>
    <t xml:space="preserve">Вул. Гостинна в м. Дубно від вул. М'ятинська до вул. Вигнанка  </t>
  </si>
  <si>
    <t>Вул. Золота в м. Дубно</t>
  </si>
  <si>
    <t xml:space="preserve">Вул. М'ятинська в м. Дубно </t>
  </si>
  <si>
    <t>Пров. Купальний  в м. Дубно</t>
  </si>
  <si>
    <t>Вул. П.Мирного від буд. № 17 до вул. Млинівська в м. Дубно</t>
  </si>
  <si>
    <t>Вул. Мостова  в м. Дубно</t>
  </si>
  <si>
    <t xml:space="preserve">Вул. Грушевського від перехрестя з вул. Залізничною до буд. № 142 
в м. Дубно </t>
  </si>
  <si>
    <t xml:space="preserve">Вул. Миколи Лисенка  до вул. Пекарська в м. Дубно </t>
  </si>
  <si>
    <t xml:space="preserve">Вул. Пекарська від вул. Лисенка до вул. Шевченка в м. Дубно </t>
  </si>
  <si>
    <t xml:space="preserve">Вул. Леся Курбаса в м. Дубно </t>
  </si>
  <si>
    <t>Вул. Б. Тена в м. Дубно</t>
  </si>
  <si>
    <t>Вул. Сагайдачного в м. Дубно</t>
  </si>
  <si>
    <t xml:space="preserve">м. Острог </t>
  </si>
  <si>
    <t xml:space="preserve">Вул. Ярмаркової в м. Острог </t>
  </si>
  <si>
    <t xml:space="preserve">Пров. Садовий в м. Острог </t>
  </si>
  <si>
    <t>Вул. Луцька в м. Острог</t>
  </si>
  <si>
    <t>Вул. Древлянська в м. Острог</t>
  </si>
  <si>
    <t xml:space="preserve">м. Рівне </t>
  </si>
  <si>
    <t>Бульвар Б.Хмельницького від вул. Винниченка до вул. Буковинської 
в м. Рівне</t>
  </si>
  <si>
    <t>Вул. Гетьмана Виговського від вул. Орлова до бульвару 
Б.Хмельницького в м. Рівне</t>
  </si>
  <si>
    <t>Вул. Студентської в м.  Рівне ( від ПК 0+10 до ПК 5-04)</t>
  </si>
  <si>
    <t>Всього по програмі</t>
  </si>
  <si>
    <t>Автомобільна дорога від вул. Костромська, 42 в м. Рівне 
до вул. Рівненська в с. Бармаки Рівненського району</t>
  </si>
  <si>
    <t>Вул. Миколи Карнаухова в м. Рівне на ділянці від майдану Перемоги до Рівненської міської лікарні</t>
  </si>
  <si>
    <t>Вул. Осипова в м. Рівне на ділянці від Рівненської міської лікарні 
до вул. Олекси Новака</t>
  </si>
  <si>
    <t>Протяжність,
кілометрів</t>
  </si>
  <si>
    <t xml:space="preserve">ВАРАСЬКИЙ РАЙОН </t>
  </si>
  <si>
    <t>Автомобільна дорога / Т-18-17 / - Володимирецьке сортонасінневе підприємство</t>
  </si>
  <si>
    <t>Автомобільна дорога / О 180701 / - Кутинок</t>
  </si>
  <si>
    <t xml:space="preserve">ДУБЕНСЬКИЙ РАЙОН </t>
  </si>
  <si>
    <t>Автомобільна дорога Птича - Стара Носовиця - Судобичі</t>
  </si>
  <si>
    <t xml:space="preserve">Автомобільна дорога Радів - Кораблище, у тому числі ремонт штучних споруд </t>
  </si>
  <si>
    <t>Автомобільна дорога Лев'ятин - / Н-02 /</t>
  </si>
  <si>
    <t xml:space="preserve">РІВНЕНСЬКИЙ РАЙОН </t>
  </si>
  <si>
    <t>Автомобільна дорога Тучин - Микулин - Дроздів - /Р-77/</t>
  </si>
  <si>
    <t>Автомобільна дорога / О 180808 / - Підгайне</t>
  </si>
  <si>
    <t>Автомобільна дорога Річечина - / О 180914 /</t>
  </si>
  <si>
    <t>Автомобільна дорога Комарівка - / Т-18-27 /</t>
  </si>
  <si>
    <t>Автомобільна дорога Острог - Прикордонне</t>
  </si>
  <si>
    <t xml:space="preserve">САРНЕНСЬКИЙ РАЙОН </t>
  </si>
  <si>
    <t>Автомобільна дорога / Т-18-29 / - Дубно - / Т-18-18 /</t>
  </si>
  <si>
    <t>Автомобільна дорога Обірки - / О 181607 /</t>
  </si>
  <si>
    <t xml:space="preserve">Вараський район </t>
  </si>
  <si>
    <t>Вараська міська територіальна громада</t>
  </si>
  <si>
    <t>вул. Шкільна в с. Більська Воля</t>
  </si>
  <si>
    <t xml:space="preserve">вул. Залядинська в с. Більська Воля </t>
  </si>
  <si>
    <t xml:space="preserve">вул. Енергетиків в місті Вараш </t>
  </si>
  <si>
    <t>вул. Леоніда Коляди в с. Собіщиці</t>
  </si>
  <si>
    <t>вул. Паркова в м. Вараш</t>
  </si>
  <si>
    <t xml:space="preserve">Володимирецька селищна територіальна громада </t>
  </si>
  <si>
    <t xml:space="preserve">вул. Повстанців в смт Володимирець </t>
  </si>
  <si>
    <t xml:space="preserve">вул. Транспортна в смт Володимирець </t>
  </si>
  <si>
    <t xml:space="preserve">вул. Шевченка в с. Жовкині </t>
  </si>
  <si>
    <t xml:space="preserve">вул. Польова в с. Степангород </t>
  </si>
  <si>
    <t xml:space="preserve">вул. Перемоги в с. Малі Телковичі </t>
  </si>
  <si>
    <t xml:space="preserve">вул. Центральна в с. Берестівка </t>
  </si>
  <si>
    <t xml:space="preserve">вул. Соборна в смт Володимирець </t>
  </si>
  <si>
    <t>Зарічненська селищна територальна громада</t>
  </si>
  <si>
    <t>вул. 1-го Грудня в смт Зарічне</t>
  </si>
  <si>
    <t>вул. Незалежності в смт Зарічне</t>
  </si>
  <si>
    <t>вул. Привокзальна в смт Зарічне</t>
  </si>
  <si>
    <t xml:space="preserve">вул. Вишниці в с. Кухітська Воля </t>
  </si>
  <si>
    <t xml:space="preserve">вул. Жданська в с. Ждань </t>
  </si>
  <si>
    <t xml:space="preserve">вул. Харківця в с. Серники </t>
  </si>
  <si>
    <t>вул. Набережна в с. Серники</t>
  </si>
  <si>
    <t xml:space="preserve">вул. Зелена в с. Дібрівськ </t>
  </si>
  <si>
    <t xml:space="preserve">вул. Садова в с. Дібрівськ </t>
  </si>
  <si>
    <t xml:space="preserve">вул. Партизанська в с. Бродниця </t>
  </si>
  <si>
    <t xml:space="preserve">вул. Шкільна в с. Бутове </t>
  </si>
  <si>
    <t xml:space="preserve">вул. Молодіжна в с. Неньковичі </t>
  </si>
  <si>
    <t xml:space="preserve">вул. Завальна в с. Неньковичі </t>
  </si>
  <si>
    <t xml:space="preserve">вул. Центральна в с. Новорічиця </t>
  </si>
  <si>
    <t xml:space="preserve">вул. Каховка в с. Новорічиця </t>
  </si>
  <si>
    <t xml:space="preserve">вул. Лісова в с. Морочне </t>
  </si>
  <si>
    <t xml:space="preserve">вул. Молодіжна в с. Привітівка </t>
  </si>
  <si>
    <t xml:space="preserve">вул. Івана Франка в с. Привітівка </t>
  </si>
  <si>
    <t xml:space="preserve">вул. Кільцева в с. Перекалля </t>
  </si>
  <si>
    <t>вул. Новосілля в с. Перекалля</t>
  </si>
  <si>
    <t>Рафалівська селищна територіальна громада</t>
  </si>
  <si>
    <t xml:space="preserve">вул. Миру в смт Рафалівка </t>
  </si>
  <si>
    <t xml:space="preserve">вул. Б. Хмельницького в смт Рафалівка </t>
  </si>
  <si>
    <t xml:space="preserve">вул. Садова в смт Рафалівка </t>
  </si>
  <si>
    <t xml:space="preserve">вул. Незалежності в смт Рафалівка </t>
  </si>
  <si>
    <t xml:space="preserve">вул. Петропавлівська в смт Рафалівка </t>
  </si>
  <si>
    <t xml:space="preserve">вул. Залізнична в смт Рафалівка </t>
  </si>
  <si>
    <t xml:space="preserve">вул. Лесі Українки в смт Рафалівка </t>
  </si>
  <si>
    <t xml:space="preserve">вул. Соборна в смт Рафалівка </t>
  </si>
  <si>
    <t>Антонівська сільська територіальна громада</t>
  </si>
  <si>
    <t xml:space="preserve">вул. Лісова в с. Великі Цепцевичі </t>
  </si>
  <si>
    <t xml:space="preserve">вул. Терешкової в с. Чаква </t>
  </si>
  <si>
    <t xml:space="preserve">вул. Дружби в с. Антонівка </t>
  </si>
  <si>
    <t>Каноницька сільська територіальна громада</t>
  </si>
  <si>
    <t xml:space="preserve">вул. Поліська в с. Кідри </t>
  </si>
  <si>
    <t xml:space="preserve">вул. Шевченка в с. Озеро </t>
  </si>
  <si>
    <t xml:space="preserve">вул. Лісова в с. Озеро </t>
  </si>
  <si>
    <t>Локницька сільська територальна громада</t>
  </si>
  <si>
    <t xml:space="preserve">вул. Лесі Українки в с. Локниця </t>
  </si>
  <si>
    <t xml:space="preserve">вул. Молодіжна в с. Кухче </t>
  </si>
  <si>
    <t xml:space="preserve">вул. Лісова в с. Храпин </t>
  </si>
  <si>
    <t xml:space="preserve">вул. Центральна в с. Нобель </t>
  </si>
  <si>
    <t>вул. А. Харковця в с. Радове</t>
  </si>
  <si>
    <t>вул. Польова в с. Кутин</t>
  </si>
  <si>
    <t>вул. Центральна в с. Кутинок</t>
  </si>
  <si>
    <t>Полицька сільська територіальна громада</t>
  </si>
  <si>
    <t xml:space="preserve">вул. Зарічна в с. Ромейки </t>
  </si>
  <si>
    <t>вул. Хакімова в с. Балаховичі</t>
  </si>
  <si>
    <t xml:space="preserve">вул. Шевченка в с. Острів </t>
  </si>
  <si>
    <t xml:space="preserve">вул. Пушкіна в с. Маюничі </t>
  </si>
  <si>
    <t>Дубенська міська територіальна громада</t>
  </si>
  <si>
    <t xml:space="preserve">вул. Авіаторів в м. Дубно </t>
  </si>
  <si>
    <t>вул. Б. Тена в м. Дубно</t>
  </si>
  <si>
    <t xml:space="preserve">вул. Берестецька в м. Дубно </t>
  </si>
  <si>
    <t xml:space="preserve">вул. Гірницька в м. Дубно </t>
  </si>
  <si>
    <t xml:space="preserve">вул. Гостинна в м. Дубно </t>
  </si>
  <si>
    <t xml:space="preserve">вул. Грушевського в м. Дубно </t>
  </si>
  <si>
    <t xml:space="preserve">вул. Забрама в м. Дубно </t>
  </si>
  <si>
    <t>вул. Золота в м. Дубно</t>
  </si>
  <si>
    <t>вул. Квітнева в м. Дубно</t>
  </si>
  <si>
    <t>вул. Космонавтів в м. Дубно</t>
  </si>
  <si>
    <t xml:space="preserve">вул. Леся Курбаса в м. Дубно </t>
  </si>
  <si>
    <t xml:space="preserve">вул. Миколи Лисенка в м. Дубно </t>
  </si>
  <si>
    <t xml:space="preserve">вул. Мирогощанська в м. Дубно </t>
  </si>
  <si>
    <t>вул. Мостова в м. Дубно</t>
  </si>
  <si>
    <t xml:space="preserve">вул. М'ятинська в м. Дубно </t>
  </si>
  <si>
    <t>вул. Ніщинського в м. Дубно</t>
  </si>
  <si>
    <t>вул. П.Мирного в м. Дубно</t>
  </si>
  <si>
    <t xml:space="preserve">вул. Пекарська в м. Дубно </t>
  </si>
  <si>
    <t xml:space="preserve">вул. Підборці в м. Дубно </t>
  </si>
  <si>
    <t>вул. Сагайдачного в м. Дубно</t>
  </si>
  <si>
    <t>вул. Семидубська в м. Дубно</t>
  </si>
  <si>
    <t>вул. Сонячна в м. Дубно</t>
  </si>
  <si>
    <t>вул. Сурмичі в м. Дубно з відновленням тротуару</t>
  </si>
  <si>
    <t>вул. Цегельна в м. Дубно</t>
  </si>
  <si>
    <t>вул. Чорновола в м. Дубно</t>
  </si>
  <si>
    <t>вул. Чубинського в м. Дубно</t>
  </si>
  <si>
    <t>пров. Городній в м. Дубно</t>
  </si>
  <si>
    <t>пров. Купальний в м. Дубно</t>
  </si>
  <si>
    <t>пров. Львівський в м. Дубно</t>
  </si>
  <si>
    <t xml:space="preserve">тротуар парної сторони вул. Грушевського в м. Дубно </t>
  </si>
  <si>
    <t>тротуар вул. Шевченка в м. Дубно</t>
  </si>
  <si>
    <t>Радивилівська міська територіальна громада</t>
  </si>
  <si>
    <t xml:space="preserve">вул. Нова с. Бугаївка </t>
  </si>
  <si>
    <t xml:space="preserve">вул. Балки с. Балки </t>
  </si>
  <si>
    <t>Демидівська селищна територіальна громада</t>
  </si>
  <si>
    <t xml:space="preserve">вул. Космонавтів в смт Демидівка </t>
  </si>
  <si>
    <t>вул. Б.Хмельницького смт Демидівка</t>
  </si>
  <si>
    <t xml:space="preserve">вул. Шкільна в смт Демидівка </t>
  </si>
  <si>
    <t xml:space="preserve">вул. Замкова в смт Демидівка </t>
  </si>
  <si>
    <t xml:space="preserve">вул. Широка, Шкільна, с. Вовковиї </t>
  </si>
  <si>
    <t xml:space="preserve">вул. Зелена в с. Лішня </t>
  </si>
  <si>
    <t xml:space="preserve">вул. Робітнича в с. Лішня </t>
  </si>
  <si>
    <t xml:space="preserve">вул. Лесі Українки в с. Лішня </t>
  </si>
  <si>
    <t xml:space="preserve">вул. Гайок в с. Лішня </t>
  </si>
  <si>
    <t xml:space="preserve">вул. Селянська в с. Вербень </t>
  </si>
  <si>
    <t>Млинівська селищна територіальна громада</t>
  </si>
  <si>
    <t xml:space="preserve">вул. Польова в с. Добрятин </t>
  </si>
  <si>
    <t xml:space="preserve">вул. Молодіжна в с. Новини </t>
  </si>
  <si>
    <t xml:space="preserve">вул. Садова в с. Іванківці </t>
  </si>
  <si>
    <t>вул. Чорновола смт Млинів</t>
  </si>
  <si>
    <t xml:space="preserve">вул. Дорошенка в смт Млинів </t>
  </si>
  <si>
    <t xml:space="preserve">вул. Пушкіна смт Млинів </t>
  </si>
  <si>
    <t>Смизька селищна територіальна громада</t>
  </si>
  <si>
    <t xml:space="preserve">вул. Лесі Українки в с. Стара Миколаївка </t>
  </si>
  <si>
    <t xml:space="preserve">пров. Молодіжний в с. Стара Миколаївка </t>
  </si>
  <si>
    <t xml:space="preserve">пров. Новий в с. Стара Миколаївка </t>
  </si>
  <si>
    <t xml:space="preserve">вул. Зелена в с. Студянка </t>
  </si>
  <si>
    <t xml:space="preserve">вул. Шевченка в с. Студянка </t>
  </si>
  <si>
    <t xml:space="preserve">пров. Лісовий в с. Студянка </t>
  </si>
  <si>
    <t xml:space="preserve">вул. Заводська в смт Смига </t>
  </si>
  <si>
    <t xml:space="preserve">вул. Незалежності в смт Смига </t>
  </si>
  <si>
    <t xml:space="preserve">вул. Залізнична в смт Смига </t>
  </si>
  <si>
    <t xml:space="preserve">вул. Шкільна в смт Смига </t>
  </si>
  <si>
    <t xml:space="preserve">вул. Дмитра Момотюка в с. Берег </t>
  </si>
  <si>
    <t xml:space="preserve">вул. Лесі Українки в с. Сапанівчик </t>
  </si>
  <si>
    <t xml:space="preserve">вул. Шкільна в с. Шепетин </t>
  </si>
  <si>
    <t xml:space="preserve">вул. Шевченка в с. Буща </t>
  </si>
  <si>
    <t xml:space="preserve">вул. Стіжецька в с. Мартинівка </t>
  </si>
  <si>
    <t xml:space="preserve">вул. Шевченка в с. Мартинівка </t>
  </si>
  <si>
    <t>Бокіймівська сільська територіальна громада</t>
  </si>
  <si>
    <t xml:space="preserve">вул. А.Якимчука в с. Війниця </t>
  </si>
  <si>
    <t>вул. Острів в с. Смордва</t>
  </si>
  <si>
    <t>Боремельська сільська територіальна громада</t>
  </si>
  <si>
    <t xml:space="preserve">вул. 40-річчя Перемоги, с. Боремель </t>
  </si>
  <si>
    <t xml:space="preserve">вул. Колгоспна в с. Боремель </t>
  </si>
  <si>
    <t xml:space="preserve">вул. Тернова в с. Малеве </t>
  </si>
  <si>
    <t>Варковицька сільська територіальна громада</t>
  </si>
  <si>
    <t xml:space="preserve">вул. Підгірна в с. Варковичі </t>
  </si>
  <si>
    <t xml:space="preserve">вул. Зелена в с. Озеряни </t>
  </si>
  <si>
    <t xml:space="preserve">вул. Шевченка в с. Озеряни </t>
  </si>
  <si>
    <t xml:space="preserve">вул. Центральна в с. Жорнів </t>
  </si>
  <si>
    <t>Вербська сільська територіальна громада</t>
  </si>
  <si>
    <t xml:space="preserve">вул. Застав’я – ІІІ в с. Верба </t>
  </si>
  <si>
    <t xml:space="preserve">вул. Центральна в с. Рідкодуби </t>
  </si>
  <si>
    <t>Козинська сільська територіальна громада</t>
  </si>
  <si>
    <t xml:space="preserve">вул. Першотравнева в с. Пустоіванне </t>
  </si>
  <si>
    <t xml:space="preserve">вул. Миру с. Савчуки </t>
  </si>
  <si>
    <t xml:space="preserve">вул. І.Богуна с. Середнє </t>
  </si>
  <si>
    <t xml:space="preserve">вул. Перемоги с. Березини </t>
  </si>
  <si>
    <t xml:space="preserve">вул. Набережна с. Бригадирівки </t>
  </si>
  <si>
    <t xml:space="preserve">вул. Дубовицька с. Нова Пляшева </t>
  </si>
  <si>
    <t>Крупецька сільська територіальна громада</t>
  </si>
  <si>
    <t xml:space="preserve">вул. Степанова с. Михайлівка </t>
  </si>
  <si>
    <t xml:space="preserve">вул. Коритиська с. Срібне </t>
  </si>
  <si>
    <t xml:space="preserve">вул. Довга в с. Крупець </t>
  </si>
  <si>
    <t xml:space="preserve">вул. Тиха в с. Гайки </t>
  </si>
  <si>
    <t xml:space="preserve">вул. Гнильче в с. Гнильче </t>
  </si>
  <si>
    <t xml:space="preserve">вул. Острівна в с. Заміщина </t>
  </si>
  <si>
    <t xml:space="preserve">вул. Гургулі в с. Михайлівка </t>
  </si>
  <si>
    <t xml:space="preserve">вул. Зелена в с. Засув </t>
  </si>
  <si>
    <t xml:space="preserve">вул. Миру в с. Гайки-Ситенські </t>
  </si>
  <si>
    <t xml:space="preserve">вул. Колгоспна в с. Гайки-Ситенські </t>
  </si>
  <si>
    <t xml:space="preserve">вул. Зелена в с. Карпилівка </t>
  </si>
  <si>
    <t xml:space="preserve">вул. Козацька в с. Карпилівка </t>
  </si>
  <si>
    <t xml:space="preserve">вул. Набережна в с. Ситне </t>
  </si>
  <si>
    <t xml:space="preserve">вул. Шкільна в с. Ситне </t>
  </si>
  <si>
    <t>Мирогощанська сільська територіальна громада</t>
  </si>
  <si>
    <t xml:space="preserve">вул. Стефаника в с. Білоберіжжя </t>
  </si>
  <si>
    <t xml:space="preserve">вул. Шевченка в с. Мирогоща Перша </t>
  </si>
  <si>
    <t xml:space="preserve">вул. Шкільна с. Листвин </t>
  </si>
  <si>
    <t xml:space="preserve">вул. Шевченка в с. Костянець </t>
  </si>
  <si>
    <t xml:space="preserve">вул. Шкільна в с. Травневе </t>
  </si>
  <si>
    <t xml:space="preserve">вул. Зелена с. Острів </t>
  </si>
  <si>
    <t xml:space="preserve">вул. Незалежності с. Травневе </t>
  </si>
  <si>
    <t xml:space="preserve">вул. Б.Хмельницького с. Княгинин </t>
  </si>
  <si>
    <t xml:space="preserve">вул. Незалежності в с. Княгинин </t>
  </si>
  <si>
    <t xml:space="preserve">вул. Миру с. Білоберіжжя </t>
  </si>
  <si>
    <t>Острожецька сільська територіальна громада</t>
  </si>
  <si>
    <t xml:space="preserve">вул. Незалежності, с. Острожець </t>
  </si>
  <si>
    <t xml:space="preserve">вул. Зарічна, с. Острожець </t>
  </si>
  <si>
    <t xml:space="preserve">вул. Шкільна, с. Залав'я </t>
  </si>
  <si>
    <t xml:space="preserve">вул. Шкільна, с. Малин </t>
  </si>
  <si>
    <t xml:space="preserve">вул. 8 Лютого, с. Малин </t>
  </si>
  <si>
    <t xml:space="preserve">вул. Мотрі Панасюк, с. Новосілки </t>
  </si>
  <si>
    <t xml:space="preserve">вул. Миру в с. Борбин </t>
  </si>
  <si>
    <t xml:space="preserve">вул. Лесі Українки, с. П'яннє </t>
  </si>
  <si>
    <t>Повчанська сільська територіальна громада</t>
  </si>
  <si>
    <t xml:space="preserve">вул. Миру в с. Мильча </t>
  </si>
  <si>
    <t xml:space="preserve">вул. Колгоспна в с. Повча </t>
  </si>
  <si>
    <t>Привільненська сільська територіальна громада</t>
  </si>
  <si>
    <t xml:space="preserve">вул. Шкільна в с. Іваннє </t>
  </si>
  <si>
    <t xml:space="preserve">вул. Дружби в с. Великі Сади </t>
  </si>
  <si>
    <t xml:space="preserve">вул. Квітнева в с. Дубрівка </t>
  </si>
  <si>
    <t>Семидубська сільська територіальна громада</t>
  </si>
  <si>
    <t xml:space="preserve">вул. Миру в с. Здовбиця </t>
  </si>
  <si>
    <t xml:space="preserve">вул. Ковпака в с. Соснівка </t>
  </si>
  <si>
    <t xml:space="preserve">вул. Центральна в с. Залужжя </t>
  </si>
  <si>
    <t xml:space="preserve">вул. Анастасії Мороз в с. Соснівка </t>
  </si>
  <si>
    <t xml:space="preserve">вул. Молодіжна в с. Соснівка </t>
  </si>
  <si>
    <t xml:space="preserve">вул. Ковпака в с. Майдан </t>
  </si>
  <si>
    <t>Тараканівська сільська територіальна громада</t>
  </si>
  <si>
    <t xml:space="preserve">вул. Миру в с. Дитиничі </t>
  </si>
  <si>
    <t xml:space="preserve">вул. В.Стуса в с. Рачин </t>
  </si>
  <si>
    <t>вул. Б.Хмельницького в с. Великі Загірці</t>
  </si>
  <si>
    <t xml:space="preserve">вул. Шевченка в с. Птича </t>
  </si>
  <si>
    <t>Ярославицька сільська територіальна громада</t>
  </si>
  <si>
    <t xml:space="preserve">вул. Тиха в с. Велика Городниця </t>
  </si>
  <si>
    <t xml:space="preserve">вул. Молодіжна в с. Яловичі </t>
  </si>
  <si>
    <t>Березнівська міська територіальна громада</t>
  </si>
  <si>
    <t xml:space="preserve">вул. Садова, с. Колодязне </t>
  </si>
  <si>
    <t>вул. Андріївська в м. Березне</t>
  </si>
  <si>
    <t xml:space="preserve">вул. Вишнева, с. Голубне </t>
  </si>
  <si>
    <t xml:space="preserve">вул. Г. Плютинського, с. Прислуч </t>
  </si>
  <si>
    <t>вул. Котляревського, м. Березне</t>
  </si>
  <si>
    <t>вул. Лісова в с. Городище</t>
  </si>
  <si>
    <t xml:space="preserve">вул. Липнева, с. Зірне </t>
  </si>
  <si>
    <t>вул. Миру, м. Березне</t>
  </si>
  <si>
    <t xml:space="preserve">вул. Молодіжна в с. Тишиця </t>
  </si>
  <si>
    <t xml:space="preserve">вул. Наливайка, м. Березне </t>
  </si>
  <si>
    <t xml:space="preserve">вул. Незалежності в с. Тишиця </t>
  </si>
  <si>
    <t xml:space="preserve">вул. Нова в с. Городище </t>
  </si>
  <si>
    <t>вул. Островського в м. Березне</t>
  </si>
  <si>
    <t xml:space="preserve">вул. Рівненська, м. Березне </t>
  </si>
  <si>
    <t xml:space="preserve">вул. Садова с. Тишиця </t>
  </si>
  <si>
    <t xml:space="preserve">вул. Тиха, с. Голубне </t>
  </si>
  <si>
    <t xml:space="preserve">вул. Шевченка, с. Яцьковичі </t>
  </si>
  <si>
    <t xml:space="preserve">вул. Шкільна, с. Зірне </t>
  </si>
  <si>
    <t>Здолбунівська міська територіальна громада</t>
  </si>
  <si>
    <t xml:space="preserve">вул. Шкільна з транспортною розв'язкою на перехресті вулиць Шевченка, Шкільна та Паркова в м. Здолбунів </t>
  </si>
  <si>
    <t xml:space="preserve">вул. Шевченка в с. Білашів </t>
  </si>
  <si>
    <t>вул. Огієнка в м. Здолбунів</t>
  </si>
  <si>
    <t>провулок Огієнка в м. Здолбунів</t>
  </si>
  <si>
    <t>вул. Ольги Кобилянської в м. Здолбунів</t>
  </si>
  <si>
    <t>вул. Віли-9 - Гранична в м. Здолбунів</t>
  </si>
  <si>
    <t>вул. Гончара - пров. Церковний в м. Здолбунів</t>
  </si>
  <si>
    <t xml:space="preserve">вул. Шевченка м. Здолбунів </t>
  </si>
  <si>
    <t xml:space="preserve">вул. Шевченка в с. Глинськ </t>
  </si>
  <si>
    <t xml:space="preserve">вул. Підцурків в с. Підцурків </t>
  </si>
  <si>
    <t xml:space="preserve">вул. Садова в с. Новосілки </t>
  </si>
  <si>
    <t>Корецька міська територіальна громада</t>
  </si>
  <si>
    <t xml:space="preserve">вул. Шевченка в с. Річки </t>
  </si>
  <si>
    <t xml:space="preserve">вул. Центральна в с. Сторожів </t>
  </si>
  <si>
    <t xml:space="preserve">вул. Берездівська в м. Корець </t>
  </si>
  <si>
    <t>вул. Гарбарська в м. Корець</t>
  </si>
  <si>
    <t xml:space="preserve">вул. Береброва в с. Богданівка </t>
  </si>
  <si>
    <t xml:space="preserve">вул. Новосілка в с. Черниця </t>
  </si>
  <si>
    <t xml:space="preserve">вул. Зарічна в с. Весняне </t>
  </si>
  <si>
    <t xml:space="preserve">вул. Зелена в с. Весняне </t>
  </si>
  <si>
    <t xml:space="preserve">вул. Перемоги в с. Гвіздів </t>
  </si>
  <si>
    <t xml:space="preserve">вул. Клубна в с. Гвіздів </t>
  </si>
  <si>
    <t xml:space="preserve">вул. Центральна в с. Забара </t>
  </si>
  <si>
    <t>вул. Київська в м. Корець</t>
  </si>
  <si>
    <t xml:space="preserve">вул. Корецька в с. Калинівка </t>
  </si>
  <si>
    <t xml:space="preserve">вул. Осташівка в с. Сапожин </t>
  </si>
  <si>
    <t xml:space="preserve">вул. Ковалівська в с. Сапожин </t>
  </si>
  <si>
    <t xml:space="preserve">вул. Миру в с. Харалуг </t>
  </si>
  <si>
    <t xml:space="preserve">вул. Шкільна в с. Харалуг </t>
  </si>
  <si>
    <t xml:space="preserve">вул. Набережна в с. Устя </t>
  </si>
  <si>
    <t xml:space="preserve">вул. Замлинок в с. Устя </t>
  </si>
  <si>
    <t xml:space="preserve">вул. Понадставна в с. Морозівка </t>
  </si>
  <si>
    <t xml:space="preserve">пров. Набережний в с. Коловерти </t>
  </si>
  <si>
    <t xml:space="preserve">вул. Л.Українки в с. Річки </t>
  </si>
  <si>
    <t xml:space="preserve">вул. Молодіжна в с. Користь </t>
  </si>
  <si>
    <t xml:space="preserve">вул. Молодіжна в с. Крилів </t>
  </si>
  <si>
    <t xml:space="preserve">вул. Шкільна в с. Крилів </t>
  </si>
  <si>
    <t xml:space="preserve">вул. Новосілки в с. Крилів </t>
  </si>
  <si>
    <t xml:space="preserve">вул. Миру в с. Крилів </t>
  </si>
  <si>
    <t xml:space="preserve">вул. Коротка в с. Новий Корець </t>
  </si>
  <si>
    <t xml:space="preserve">вул. Тиха в с. Новий Корець </t>
  </si>
  <si>
    <t>Костопільська міська територіальна громада</t>
  </si>
  <si>
    <t>вул. Степанська в м. Костопіль</t>
  </si>
  <si>
    <t xml:space="preserve">вул. Донецька в м. Костопіль </t>
  </si>
  <si>
    <t xml:space="preserve">вул. Шкільна в с. Підлужне </t>
  </si>
  <si>
    <t xml:space="preserve">вул. Лісова в с. Велика Любаша </t>
  </si>
  <si>
    <t xml:space="preserve">вул. Басівкутська в с. Велика Любаша </t>
  </si>
  <si>
    <t xml:space="preserve">вул. Партизанська в с. Трубиці </t>
  </si>
  <si>
    <t xml:space="preserve">вул. Б.Хмельницького в с. Космачів </t>
  </si>
  <si>
    <t xml:space="preserve">вул. Набережна в с. Золотолин </t>
  </si>
  <si>
    <t xml:space="preserve">вул. Молодіжна в с. Малий Стидин </t>
  </si>
  <si>
    <t xml:space="preserve">вул. Вигінська в с. Великий Стидин </t>
  </si>
  <si>
    <t xml:space="preserve">вул. Постійненська в с. Майдан </t>
  </si>
  <si>
    <t xml:space="preserve">вул. Ворцелівка в с. Волиця </t>
  </si>
  <si>
    <t xml:space="preserve">вул. Поліська в с. Жалин </t>
  </si>
  <si>
    <t xml:space="preserve">вул. Лісова в с. Яполоть </t>
  </si>
  <si>
    <t xml:space="preserve">вул. Борок в с. Великий Мидськ </t>
  </si>
  <si>
    <t xml:space="preserve">вул. Молодіжна в с. Великий Мидськ </t>
  </si>
  <si>
    <t xml:space="preserve">вул. Технічна в с. Пісків </t>
  </si>
  <si>
    <t xml:space="preserve">вул. Залізнична в с. Пісків </t>
  </si>
  <si>
    <t xml:space="preserve">під'їзна дорога до сільського кладовища в с. Гута </t>
  </si>
  <si>
    <t xml:space="preserve">вул. Тиха в с. Моквинські Хутори </t>
  </si>
  <si>
    <t xml:space="preserve">вул. Залізнична в с. Моквинські Хутори </t>
  </si>
  <si>
    <t xml:space="preserve">вул. Молодіжна в с. Малий Мидськ </t>
  </si>
  <si>
    <t xml:space="preserve">пров. Лісний в с. Малий Мидськ </t>
  </si>
  <si>
    <t xml:space="preserve">вул. Польова в с. Рудня </t>
  </si>
  <si>
    <t xml:space="preserve">вул. Лесі Українки в с. Рокитне </t>
  </si>
  <si>
    <t xml:space="preserve">вул. Правди в с. Яснобір </t>
  </si>
  <si>
    <t>Острозька міська територіальна громада</t>
  </si>
  <si>
    <t xml:space="preserve">вул. Будьонного в с. Українка </t>
  </si>
  <si>
    <t>вул. Древлянська в м. Острог</t>
  </si>
  <si>
    <t xml:space="preserve">вул. Кн. Острозьких в с. Межиріч </t>
  </si>
  <si>
    <t xml:space="preserve">вул. Козацька в м. Острог </t>
  </si>
  <si>
    <t xml:space="preserve">вул. Кустов'є в с. Мощаниця </t>
  </si>
  <si>
    <t xml:space="preserve">вул. Л. Українки в с. Хорів </t>
  </si>
  <si>
    <t>вул. Луцька в м. Острог</t>
  </si>
  <si>
    <t xml:space="preserve">вул. Молодіжна в с. Оженин </t>
  </si>
  <si>
    <t xml:space="preserve">вул. Монастирська в м. Острог </t>
  </si>
  <si>
    <t xml:space="preserve">вул. Набережна в с. Завизів </t>
  </si>
  <si>
    <t xml:space="preserve">вул. О. Стефановича в с. Милятин </t>
  </si>
  <si>
    <t xml:space="preserve">вул. Острозька в с. Плоске </t>
  </si>
  <si>
    <t xml:space="preserve">вул. Польова в с. Новородчиці </t>
  </si>
  <si>
    <t xml:space="preserve">вул. Татарська в м. Острог </t>
  </si>
  <si>
    <t xml:space="preserve">вул. Тиха в с. Завизів </t>
  </si>
  <si>
    <t xml:space="preserve">вул. Тиха в с. Країв </t>
  </si>
  <si>
    <t xml:space="preserve">вул. Шкільна в с. Верхів </t>
  </si>
  <si>
    <t xml:space="preserve">вул. Шкільна в с. Мощаниця </t>
  </si>
  <si>
    <t xml:space="preserve">пров. Садовий в м. Острог </t>
  </si>
  <si>
    <t>Рівненська міська територіальна громада</t>
  </si>
  <si>
    <t>Бульвар Б.Хмельницького в м. Рівне</t>
  </si>
  <si>
    <t xml:space="preserve">вул. Берегова в смт Квасилів </t>
  </si>
  <si>
    <t xml:space="preserve">вул. Біла, смт Квасилів </t>
  </si>
  <si>
    <t>вул. Гетьмана Виговського в м. Рівне</t>
  </si>
  <si>
    <t xml:space="preserve">вул. Залізнична в смт Квасилів </t>
  </si>
  <si>
    <t xml:space="preserve">вул. Замкова в смт Квасилів </t>
  </si>
  <si>
    <t xml:space="preserve">вул. Зелена, смт Квасилів </t>
  </si>
  <si>
    <t>вул. Миколи Карнаухова в м. Рівне</t>
  </si>
  <si>
    <t xml:space="preserve">вул. Мирна в смт Квасилів </t>
  </si>
  <si>
    <t xml:space="preserve">вул. Молодіжна, смт Квасилів </t>
  </si>
  <si>
    <t xml:space="preserve">вул. Набережна, смт Квасилів </t>
  </si>
  <si>
    <t xml:space="preserve">вул. Осипова в м. Рівне </t>
  </si>
  <si>
    <t xml:space="preserve">вул. Перспективна, смт Квасилів </t>
  </si>
  <si>
    <t xml:space="preserve">вул. Шевченка в смт Квасилів </t>
  </si>
  <si>
    <t xml:space="preserve">вул. Шкільна, смт Квасилів </t>
  </si>
  <si>
    <t>Гощанська селищна територіальна громада</t>
  </si>
  <si>
    <t>вул. Незалежності в смт Гоща</t>
  </si>
  <si>
    <t>вул. C. Наливайка в смт Гоща</t>
  </si>
  <si>
    <t xml:space="preserve">вул. В. Клімчука в с. Бочаниця </t>
  </si>
  <si>
    <t xml:space="preserve">вул. В. Олександровича в с. Воскодави </t>
  </si>
  <si>
    <t xml:space="preserve">вул. Вишнева в с. Витків </t>
  </si>
  <si>
    <t xml:space="preserve">вул. Гайова в с. Жаврів </t>
  </si>
  <si>
    <t xml:space="preserve">вул. Дроздівська с. Тучин </t>
  </si>
  <si>
    <t xml:space="preserve">вул. Дубрівня в с. Воскодави </t>
  </si>
  <si>
    <t xml:space="preserve">вул. Займиськова в с. Симонів </t>
  </si>
  <si>
    <t xml:space="preserve">вул. Зарічна в с. Синів </t>
  </si>
  <si>
    <t xml:space="preserve">вул. Застав'я с. Терентіїв </t>
  </si>
  <si>
    <t xml:space="preserve">вул. Зелена в с. Дроздів </t>
  </si>
  <si>
    <t xml:space="preserve">вул. І. Франка в с. Дружне </t>
  </si>
  <si>
    <t xml:space="preserve">вул. І. Франка в с. Дуліби </t>
  </si>
  <si>
    <t xml:space="preserve">вул. Квітнева с. Полівці </t>
  </si>
  <si>
    <t>вул. Київська в смт Гоща</t>
  </si>
  <si>
    <t>вул. Костомарова в смт Гоща</t>
  </si>
  <si>
    <t xml:space="preserve">вул. Л. Українки с. Вовкошів </t>
  </si>
  <si>
    <t xml:space="preserve">вул. Лесі Українки в с. Кринички </t>
  </si>
  <si>
    <t xml:space="preserve">вул. Молодіжна в с. Малинівка </t>
  </si>
  <si>
    <t xml:space="preserve">вул. Набережна в с. Синів </t>
  </si>
  <si>
    <t xml:space="preserve">вул. Нова в с. Горбів </t>
  </si>
  <si>
    <t xml:space="preserve">вул. Нова в с. Курозвани </t>
  </si>
  <si>
    <t>вул. Нова в смт Гоща</t>
  </si>
  <si>
    <t xml:space="preserve">вул. Новоселиця в с. Симонів </t>
  </si>
  <si>
    <t>вул. Оселя в смт Гоща</t>
  </si>
  <si>
    <t xml:space="preserve">вул. Острівська в с. Курозвани </t>
  </si>
  <si>
    <t xml:space="preserve">вул. Південна в с. Дуліби </t>
  </si>
  <si>
    <t xml:space="preserve">вул. Поліська в с. Чудниця </t>
  </si>
  <si>
    <t xml:space="preserve">вул. Рогівка в с. Бочаниця </t>
  </si>
  <si>
    <t xml:space="preserve">вул. с. Євчука в с. Федорівка </t>
  </si>
  <si>
    <t xml:space="preserve">вул. Садова в с. Бочаниця </t>
  </si>
  <si>
    <t xml:space="preserve">вул. Садова в с. Дуліби </t>
  </si>
  <si>
    <t xml:space="preserve">вул. Садова в с. Курозвани </t>
  </si>
  <si>
    <t xml:space="preserve">вул. Садова с. Мичів </t>
  </si>
  <si>
    <t xml:space="preserve">вул. Соборна в с. Курозвани </t>
  </si>
  <si>
    <t xml:space="preserve">вул. Суворова в с. Курозвани </t>
  </si>
  <si>
    <t>вул. Східна в смт Гоща</t>
  </si>
  <si>
    <t xml:space="preserve">вул. Тиха в с. Малинівка </t>
  </si>
  <si>
    <t xml:space="preserve">вул. Тополева с. Тучин </t>
  </si>
  <si>
    <t xml:space="preserve">вул. Хабарська в с. Симонів </t>
  </si>
  <si>
    <t xml:space="preserve">вул. Центральна в с. Кринички </t>
  </si>
  <si>
    <t xml:space="preserve">вул. Центральна в с. Микулин </t>
  </si>
  <si>
    <t xml:space="preserve">вул. Центральна в с. Русивель </t>
  </si>
  <si>
    <t xml:space="preserve">вул. Центральна в с. Терентіїв </t>
  </si>
  <si>
    <t xml:space="preserve">вул. Шевченка в с. Бочаниця </t>
  </si>
  <si>
    <t xml:space="preserve">вул. Шевченка в с. Пашуки </t>
  </si>
  <si>
    <t>вул. Шевченка в смт Гоща</t>
  </si>
  <si>
    <t xml:space="preserve">вул. Шкільна в с. Садове </t>
  </si>
  <si>
    <t xml:space="preserve">вул. Шкільна с. Синів </t>
  </si>
  <si>
    <t xml:space="preserve">вул. Яблунева в с. Красносілля </t>
  </si>
  <si>
    <t>Клеванська селищна територіальна громада</t>
  </si>
  <si>
    <t xml:space="preserve">вул. Замкова в смт Клевань </t>
  </si>
  <si>
    <t>вул. Госпітальна в смт Клевань</t>
  </si>
  <si>
    <t>вул. Деражненська в смт Клевань</t>
  </si>
  <si>
    <t xml:space="preserve">вул. І.Франка в смт Оржів </t>
  </si>
  <si>
    <t xml:space="preserve">вул. Клима Савура в смт Оржів </t>
  </si>
  <si>
    <t xml:space="preserve">вул. Кругівська в селі Жобрин </t>
  </si>
  <si>
    <t xml:space="preserve">вул. Міцкевича в смт Клевань </t>
  </si>
  <si>
    <t xml:space="preserve">вул. Набережна в смт Клевань </t>
  </si>
  <si>
    <t xml:space="preserve">вул. Носальчука в смт Клевань </t>
  </si>
  <si>
    <t xml:space="preserve">вул. Підгірна в смт Оржів </t>
  </si>
  <si>
    <t xml:space="preserve">вул. Східна в смт Оржів </t>
  </si>
  <si>
    <t xml:space="preserve">вул. Центральна в смт Клевань </t>
  </si>
  <si>
    <t>площа В.Чорновола в смт Клевань</t>
  </si>
  <si>
    <t xml:space="preserve">пров. Деражненський в смт Клевань </t>
  </si>
  <si>
    <t>Мізоцька селищна територіальна громада</t>
  </si>
  <si>
    <t xml:space="preserve">вул. Сурмичі в смт Мізоч </t>
  </si>
  <si>
    <t xml:space="preserve">вул. Б. Хмельницького в с. Залібівка </t>
  </si>
  <si>
    <t xml:space="preserve">вул. Б. Хмельницького в с. Нова Мощаниця </t>
  </si>
  <si>
    <t xml:space="preserve">вул. Дерманська в смт Мізоч </t>
  </si>
  <si>
    <t xml:space="preserve">вул. Залуки в с. Будераж </t>
  </si>
  <si>
    <t xml:space="preserve">вул. Зацерква в с. Буща </t>
  </si>
  <si>
    <t xml:space="preserve">вул. Зелена в с. Дермань Друга </t>
  </si>
  <si>
    <t xml:space="preserve">вул. Колгоспна в с. Будераж </t>
  </si>
  <si>
    <t xml:space="preserve">вул. Копини в с. Мізочок </t>
  </si>
  <si>
    <t xml:space="preserve">вул. Красна Горка в смт Мізоч </t>
  </si>
  <si>
    <t xml:space="preserve">вул. Кут в с. Зелений Дуб </t>
  </si>
  <si>
    <t xml:space="preserve">вул. Л. Українки в с. Озерко </t>
  </si>
  <si>
    <t xml:space="preserve">вул. Незалежності в с. Дермань Друга </t>
  </si>
  <si>
    <t xml:space="preserve">вул. Незалежності в с. Мала Мощаниця </t>
  </si>
  <si>
    <t>вул. Острозька в смт Мізоч</t>
  </si>
  <si>
    <t xml:space="preserve">вул. Першотравнева в с. Мала Мощаниця </t>
  </si>
  <si>
    <t xml:space="preserve">вул. Підгірна в с. Дермань Друга </t>
  </si>
  <si>
    <t xml:space="preserve">вул. Підгірна в с. Святе </t>
  </si>
  <si>
    <t xml:space="preserve">вул. Соковиця в с. Ступно </t>
  </si>
  <si>
    <t xml:space="preserve">вул. Т. Якимчука в смт Мізоч </t>
  </si>
  <si>
    <t xml:space="preserve">вул. Франка в с. Півче </t>
  </si>
  <si>
    <t xml:space="preserve">вул. Центральна в с. Святе </t>
  </si>
  <si>
    <t xml:space="preserve">вул. Чеський Клопіт в с. Клопіт </t>
  </si>
  <si>
    <t xml:space="preserve">вул. Шкільна в с. Суйми </t>
  </si>
  <si>
    <t xml:space="preserve">вул. Ялисиї в с. Нова Мощаниця </t>
  </si>
  <si>
    <t>Соснівська селищна територіальна громада</t>
  </si>
  <si>
    <t xml:space="preserve">вул. Шевченка в с. Губків </t>
  </si>
  <si>
    <t xml:space="preserve">вул. Квіткова в с. Великі Селища </t>
  </si>
  <si>
    <t xml:space="preserve">вул. Лесі Українки в с. Глибочок </t>
  </si>
  <si>
    <t xml:space="preserve">вул. Лісова в с. Глибочок </t>
  </si>
  <si>
    <t xml:space="preserve">вул. Шевченка, смт Соснове </t>
  </si>
  <si>
    <t xml:space="preserve">вул. Шкільна, смт Соснове </t>
  </si>
  <si>
    <t xml:space="preserve">міст через р. Стави, смт Соснове </t>
  </si>
  <si>
    <t>Бабинська сільська територіальна громада</t>
  </si>
  <si>
    <t xml:space="preserve">вул. Стуса с. Бабин </t>
  </si>
  <si>
    <t xml:space="preserve">вул. Глибока в с. Дорогобуж </t>
  </si>
  <si>
    <t xml:space="preserve">вул. Зелена в с. Томахів </t>
  </si>
  <si>
    <t xml:space="preserve">вул. Лесі Українки с. Бабин </t>
  </si>
  <si>
    <t xml:space="preserve">вул. Мирна в с. Іллін </t>
  </si>
  <si>
    <t xml:space="preserve">вул. Миру в с. Мнишин </t>
  </si>
  <si>
    <t xml:space="preserve">вул. Молодіжна в с. Горбаків </t>
  </si>
  <si>
    <t xml:space="preserve">вул. Нова в с. Горбаків </t>
  </si>
  <si>
    <t xml:space="preserve">вул. Польова в с. Шкарів </t>
  </si>
  <si>
    <t xml:space="preserve">вул. Пухова в с. Горбаків </t>
  </si>
  <si>
    <t xml:space="preserve">вул. Тополева в с. Мнишин </t>
  </si>
  <si>
    <t xml:space="preserve">вул. Шевченка в с. Мнишин </t>
  </si>
  <si>
    <t xml:space="preserve">вул. Шевченка в с. Подоляни </t>
  </si>
  <si>
    <t xml:space="preserve">вул. Шевченка с. Бабин </t>
  </si>
  <si>
    <t xml:space="preserve">вул. Шкільна с. Рясники </t>
  </si>
  <si>
    <t>Білокриницька сільська територіальна громада</t>
  </si>
  <si>
    <t xml:space="preserve">вул. Дем’янівська в селі Шубків </t>
  </si>
  <si>
    <t xml:space="preserve">вул. Я.Мудрого в селі Котів </t>
  </si>
  <si>
    <t xml:space="preserve">вул. Квітнева в селі Городище </t>
  </si>
  <si>
    <t xml:space="preserve">вул. Зелена, с. Городище </t>
  </si>
  <si>
    <t>Бугринська сільська територіальна громада</t>
  </si>
  <si>
    <t xml:space="preserve">вул. Лісова в с. Вільгір </t>
  </si>
  <si>
    <t xml:space="preserve">пров. Князя Острозького в с. Бугрин </t>
  </si>
  <si>
    <t xml:space="preserve">вул. Слави в с. Посягва </t>
  </si>
  <si>
    <t xml:space="preserve">вул. Шевченківська в с. Новоставці </t>
  </si>
  <si>
    <t xml:space="preserve">вул. Б. Хмельницького в с. Угільці </t>
  </si>
  <si>
    <t>Великомежиріцька сільська територіальна громада</t>
  </si>
  <si>
    <t xml:space="preserve">вул. Матросова в с. Світанок </t>
  </si>
  <si>
    <t xml:space="preserve">вул. Вербова в с. Мала Совпа </t>
  </si>
  <si>
    <t xml:space="preserve">вул. Грушевського в с. Невірків </t>
  </si>
  <si>
    <t xml:space="preserve">вул. Користівська в с. Стовпин </t>
  </si>
  <si>
    <t xml:space="preserve">вул. Нова в с. Стовпин </t>
  </si>
  <si>
    <t xml:space="preserve">вул. Польова в с. Березівка </t>
  </si>
  <si>
    <t xml:space="preserve">вул. Тиха в с. Щекичин </t>
  </si>
  <si>
    <t xml:space="preserve">вул. Тополева в с. Мала Совпа </t>
  </si>
  <si>
    <t xml:space="preserve">вул. Центральна в с. Березівка </t>
  </si>
  <si>
    <t xml:space="preserve">вул. Церковна в с. Іванівка </t>
  </si>
  <si>
    <t xml:space="preserve">вул. Шевченка в с. Світанок </t>
  </si>
  <si>
    <t xml:space="preserve">вул. Шкільна в с. Городище </t>
  </si>
  <si>
    <t>Великоомелянська сільська територіальна громада</t>
  </si>
  <si>
    <t xml:space="preserve">вул. Незалежності в селі Велика Омеляна </t>
  </si>
  <si>
    <t xml:space="preserve">вул. Шкільна в с. Базальтове </t>
  </si>
  <si>
    <t xml:space="preserve">вул. Молодіжна в с. Базальтове </t>
  </si>
  <si>
    <t xml:space="preserve">пров. Дружби в с. Головин </t>
  </si>
  <si>
    <t xml:space="preserve">вул. Базальтівська в с. Головин </t>
  </si>
  <si>
    <t xml:space="preserve">вул. В.Прищепи в с. Головин </t>
  </si>
  <si>
    <t xml:space="preserve">вул. Л.Савчук в с. Іваничі </t>
  </si>
  <si>
    <t xml:space="preserve">вул. Лісова в с. Чудви </t>
  </si>
  <si>
    <t xml:space="preserve">вул. Героїв УПА в с. Звіздівка </t>
  </si>
  <si>
    <t xml:space="preserve">вул. Жовтнева в с. Злазне </t>
  </si>
  <si>
    <t xml:space="preserve">вул. Шкільна в с. Злазне </t>
  </si>
  <si>
    <t>Городоцька сільська територіальна громада</t>
  </si>
  <si>
    <t xml:space="preserve">вул. Центральна в с.  Карпилівка </t>
  </si>
  <si>
    <t xml:space="preserve">вул. Вишнева в селі Карпилівка </t>
  </si>
  <si>
    <t xml:space="preserve">вул. Подільська в селі Карпилівка </t>
  </si>
  <si>
    <t xml:space="preserve">вул. Л.Українки в селі Карпилівка </t>
  </si>
  <si>
    <t xml:space="preserve">вул. Ткача в селі Городок </t>
  </si>
  <si>
    <t xml:space="preserve">вул. Вишнева Гора в селі Городок </t>
  </si>
  <si>
    <t xml:space="preserve">вул. Гора в селі Городок </t>
  </si>
  <si>
    <t xml:space="preserve">вул. Шевченка в с. Ставки </t>
  </si>
  <si>
    <t xml:space="preserve">вул. Садова в селі Обарів </t>
  </si>
  <si>
    <t xml:space="preserve">вул. Островського в с. Обарів </t>
  </si>
  <si>
    <t xml:space="preserve">вул. Б.Хмельницького в с. Обарів </t>
  </si>
  <si>
    <t>Деражненська сільська територіальна громада</t>
  </si>
  <si>
    <t xml:space="preserve">вул. Шевченка в с. Деражне </t>
  </si>
  <si>
    <t xml:space="preserve">вул. Хмелярська в с. Дюксин </t>
  </si>
  <si>
    <t xml:space="preserve">вул. Ганнівська в с. Ганнівка </t>
  </si>
  <si>
    <t xml:space="preserve">вул. Незалежності в с. Постійне </t>
  </si>
  <si>
    <t>вул. Лісна в с. Суськ</t>
  </si>
  <si>
    <t xml:space="preserve">вул. Ювілейна в с. Деражне </t>
  </si>
  <si>
    <t>Дядьковицька сільська територіальна громада</t>
  </si>
  <si>
    <t>Здовбицька сільська територіальна громада</t>
  </si>
  <si>
    <t xml:space="preserve">вул. Шевченка в с. Здовбиця </t>
  </si>
  <si>
    <t xml:space="preserve">вул. Гайок в с. Гільча Друга </t>
  </si>
  <si>
    <t xml:space="preserve">вул. Гора в с. Йосипівка </t>
  </si>
  <si>
    <t xml:space="preserve">вул. Гранична в с. Здовбиця </t>
  </si>
  <si>
    <t xml:space="preserve">вул. Дружби в с. В'юнівщина </t>
  </si>
  <si>
    <t xml:space="preserve">вул. Дружби в с. Здовбиця </t>
  </si>
  <si>
    <t xml:space="preserve">вул. Зарічна в с. Здовбиця </t>
  </si>
  <si>
    <t xml:space="preserve">вул. Зелена в с. Урвенна </t>
  </si>
  <si>
    <t>вул. І. Богуна в с. Здовбиця</t>
  </si>
  <si>
    <t xml:space="preserve">вул. Квітнева в с. Здовбиця </t>
  </si>
  <si>
    <t xml:space="preserve">вул. Л. Українки в с. Здовбиця </t>
  </si>
  <si>
    <t xml:space="preserve">вул. Маївка в с. Лідаво </t>
  </si>
  <si>
    <t xml:space="preserve">вул. Молодіжна в с. Здовбиця </t>
  </si>
  <si>
    <t>вул. Наливайка в с. Здовбиця</t>
  </si>
  <si>
    <t xml:space="preserve">вул. Нова в с. Івачків </t>
  </si>
  <si>
    <t xml:space="preserve">вул. Перша в с. Здовбиця </t>
  </si>
  <si>
    <t xml:space="preserve">вул. Підкоршів в с. Лідаво </t>
  </si>
  <si>
    <t xml:space="preserve">вул. Підкоршів в с. Урвенна </t>
  </si>
  <si>
    <t xml:space="preserve">вул. Приймацька в с. Здовбиця </t>
  </si>
  <si>
    <t xml:space="preserve">вул. Сільрадська в с. Івачків </t>
  </si>
  <si>
    <t>вул. Четверта в с. Здовбиця</t>
  </si>
  <si>
    <t xml:space="preserve">вул. Шкільна в с. Гільча Перша </t>
  </si>
  <si>
    <t xml:space="preserve">вул. Шкільна в с. Івачків </t>
  </si>
  <si>
    <t>Зорянська сільська територіальна громада</t>
  </si>
  <si>
    <t xml:space="preserve">вул. Котляревського в селі Зоря </t>
  </si>
  <si>
    <t xml:space="preserve">вул. Б.Хмельницького в селі Зоря </t>
  </si>
  <si>
    <t xml:space="preserve">вул. Л.Українки в селі Старожуків </t>
  </si>
  <si>
    <t xml:space="preserve">вул. Є.Мороза в селі Радухівка </t>
  </si>
  <si>
    <t xml:space="preserve">вул. Волинська в селі Сухівці </t>
  </si>
  <si>
    <t>Корнинська сільська територіальна громада</t>
  </si>
  <si>
    <t xml:space="preserve">пров. Глибокий в с. Колоденка </t>
  </si>
  <si>
    <t xml:space="preserve">вул. Княгині Ольги в селі Корнин </t>
  </si>
  <si>
    <t xml:space="preserve">вул. Молодіжна в с. Корнин </t>
  </si>
  <si>
    <t xml:space="preserve">вул. Незалежності в с. Корнин </t>
  </si>
  <si>
    <t>вул. Нова в с. Колоденка</t>
  </si>
  <si>
    <t xml:space="preserve">вул. Польовій в с. Корнин </t>
  </si>
  <si>
    <t xml:space="preserve">вул. Сонячна в с. Колоденка </t>
  </si>
  <si>
    <t xml:space="preserve">вул. Шевченка в с. Корнин </t>
  </si>
  <si>
    <t>Малинська сільська територіальна громада</t>
  </si>
  <si>
    <t xml:space="preserve">вул. Молодіжна, с. Малушка </t>
  </si>
  <si>
    <t>Малолюбашанська сільська територіальна громада</t>
  </si>
  <si>
    <t>вул. Покровська в с. Мала Любаша</t>
  </si>
  <si>
    <t xml:space="preserve">вул. Лугова в с. Маща </t>
  </si>
  <si>
    <t xml:space="preserve">вул. Молодіжна в с. Маща </t>
  </si>
  <si>
    <t xml:space="preserve">вул. Шевченка в с. Мирне </t>
  </si>
  <si>
    <t xml:space="preserve">вул. Шевченка в с. Борщівка </t>
  </si>
  <si>
    <t xml:space="preserve">вул. Молодіжна в с. Данчиміст </t>
  </si>
  <si>
    <t>Олександрійська сільська територіальна громада</t>
  </si>
  <si>
    <t xml:space="preserve">вул. Стеценка в селі Олександрія </t>
  </si>
  <si>
    <t xml:space="preserve">вул. Садова в селі Нова Любомирка </t>
  </si>
  <si>
    <t xml:space="preserve">вул. Анатолія Мельника в селі Олександрія </t>
  </si>
  <si>
    <t xml:space="preserve">вул. Набережна в селі Кустин </t>
  </si>
  <si>
    <t xml:space="preserve">вул. Космонавтів в селі Сергіївка </t>
  </si>
  <si>
    <t xml:space="preserve">вул. Л.Українки, с. Забороль </t>
  </si>
  <si>
    <t xml:space="preserve">пров. Шкільний, с. Забороль </t>
  </si>
  <si>
    <t xml:space="preserve">дорога Забороль - Малий Житин </t>
  </si>
  <si>
    <t>Шпанівська сільська територіальна громада</t>
  </si>
  <si>
    <t xml:space="preserve">вул. Замкова с. Малий Олексин </t>
  </si>
  <si>
    <t>вул. Вереснева в с. Шпанів</t>
  </si>
  <si>
    <t xml:space="preserve">вул. Гора с. Шпанів </t>
  </si>
  <si>
    <t xml:space="preserve">вул. Дровальова в с. Великий Житин </t>
  </si>
  <si>
    <t>вул. Залізнична в с. Великий Олексин</t>
  </si>
  <si>
    <t>вул. Замкова в с. Великий Олексин</t>
  </si>
  <si>
    <t xml:space="preserve">вул. Зарічна в с. Великий Житин </t>
  </si>
  <si>
    <t xml:space="preserve">вул. Миру в селі Бармаки </t>
  </si>
  <si>
    <t>вул. Набережна в с. Великий Олексин</t>
  </si>
  <si>
    <t>вул. Набережна в с. Хотин</t>
  </si>
  <si>
    <t>вул. Набережна в с. Шпанів</t>
  </si>
  <si>
    <t xml:space="preserve">вул. Нова с. Малий Олексин </t>
  </si>
  <si>
    <t>вул. Польова в с. Малий Житин</t>
  </si>
  <si>
    <t xml:space="preserve">вул. Сагайдачного с. Шпанів </t>
  </si>
  <si>
    <t xml:space="preserve">вул. Сонячна в селі Бармаки </t>
  </si>
  <si>
    <t>вул. Степана Руданського в с. Шпанів</t>
  </si>
  <si>
    <t xml:space="preserve">вул. Фруктова с. Великий Олексин </t>
  </si>
  <si>
    <t xml:space="preserve">пров. Молодіжний с. Великий Олексин </t>
  </si>
  <si>
    <t>Дубровицька міська територіальна громада</t>
  </si>
  <si>
    <t>вул. Володимирська в м. Дубровиця</t>
  </si>
  <si>
    <t>вул. Миру в м. Дубровиця</t>
  </si>
  <si>
    <t>вул. Макарівська в м. Дубровиця</t>
  </si>
  <si>
    <t xml:space="preserve">вул. Колодязна в м. Дубровиця </t>
  </si>
  <si>
    <t>Сарненська міська територіальна громада</t>
  </si>
  <si>
    <t xml:space="preserve">вул. Соборна в м. Сарни </t>
  </si>
  <si>
    <t xml:space="preserve">вул. А. Коломийця в с.  Городець </t>
  </si>
  <si>
    <t xml:space="preserve">вул. Л.Українки с. Кричильськ </t>
  </si>
  <si>
    <t xml:space="preserve">вул. Лесі Українки в селі Тріскині </t>
  </si>
  <si>
    <t xml:space="preserve">вул. Лісова с. Цепцевичі </t>
  </si>
  <si>
    <t>вул. Мічуріна в м. Сарни</t>
  </si>
  <si>
    <t xml:space="preserve">вул. Молодіжна в селі Яринівка </t>
  </si>
  <si>
    <t xml:space="preserve">вул. Н.Сергієнко с. Кричильськ </t>
  </si>
  <si>
    <t xml:space="preserve">вул. Набережна в с. Городець </t>
  </si>
  <si>
    <t xml:space="preserve">вул. Незалежності в с. Сварині </t>
  </si>
  <si>
    <t xml:space="preserve">вул. Нова в с. Стрільськ </t>
  </si>
  <si>
    <t xml:space="preserve">вул. Підлісна в селі Тріскині </t>
  </si>
  <si>
    <t xml:space="preserve">вул. Підлісна селища Чемерне </t>
  </si>
  <si>
    <t xml:space="preserve">вул. Поліська с. Орлівка </t>
  </si>
  <si>
    <t xml:space="preserve">вул. Садова в с. Велике Вербче </t>
  </si>
  <si>
    <t>вул. Свято-Троїцької в м. Сарни</t>
  </si>
  <si>
    <t xml:space="preserve">вул. Технічна в м. Сарни </t>
  </si>
  <si>
    <t xml:space="preserve">вул. Шевченка в селі Ремчиці </t>
  </si>
  <si>
    <t xml:space="preserve">вул. Шевченка с. Костянтинівка </t>
  </si>
  <si>
    <t xml:space="preserve">вул. Шкільна в с. Велике Вербче </t>
  </si>
  <si>
    <t xml:space="preserve">міст через р. Горинь в с. Кричильськ </t>
  </si>
  <si>
    <t>Клесівська селищна територіальна громада</t>
  </si>
  <si>
    <t xml:space="preserve">вул. 1 Травня в смт Клесів </t>
  </si>
  <si>
    <t>вул. Б.Хмельницького в смт Клесів</t>
  </si>
  <si>
    <t>вул. Вишнева в смт Клесів</t>
  </si>
  <si>
    <t>вул. Вільна в смт Клесів</t>
  </si>
  <si>
    <t xml:space="preserve">вул. Гагаріна в смт Клесів </t>
  </si>
  <si>
    <t xml:space="preserve">вул. Демократична в смт Клесів </t>
  </si>
  <si>
    <t>вул. Жовтнева в смт Клесів</t>
  </si>
  <si>
    <t>вул. Лермонтова в смт Клесів</t>
  </si>
  <si>
    <t>вул. Лісна в смт Клесів</t>
  </si>
  <si>
    <t xml:space="preserve">вул. Миру в с. Карасин </t>
  </si>
  <si>
    <t>вул. Партизанська в смт Клесів</t>
  </si>
  <si>
    <t xml:space="preserve">вул. Польна в смт Клесів </t>
  </si>
  <si>
    <t xml:space="preserve">вул. Садова в смт Клесів </t>
  </si>
  <si>
    <t xml:space="preserve">вул. Соніна в смт Клесів </t>
  </si>
  <si>
    <t xml:space="preserve">вул. Торгова в смт Клесів </t>
  </si>
  <si>
    <t>вул. Центральна в с. Карасин</t>
  </si>
  <si>
    <t xml:space="preserve">вул. Центральна в смт Клесів </t>
  </si>
  <si>
    <t xml:space="preserve">вул. Центральна в с. Клесів </t>
  </si>
  <si>
    <t xml:space="preserve">вул. Шевченка в смт Клесів </t>
  </si>
  <si>
    <t xml:space="preserve">вул. Я.Куришко в с. Карасин </t>
  </si>
  <si>
    <t>Рокитнівська селищна територіальна громада</t>
  </si>
  <si>
    <t xml:space="preserve">вул. Грушевського в смт Рокитне </t>
  </si>
  <si>
    <t xml:space="preserve">вул. Б. Хмельницького в с. Рокитне </t>
  </si>
  <si>
    <t xml:space="preserve">вул. Молодіжна в с. Сновидовичі </t>
  </si>
  <si>
    <t xml:space="preserve">вул. Південна в с. Карпилівка </t>
  </si>
  <si>
    <t xml:space="preserve">вул. Садова в с. Рокитне </t>
  </si>
  <si>
    <t xml:space="preserve">вул. Святкова в с. Рокитне </t>
  </si>
  <si>
    <t xml:space="preserve">вул. Томаша в смт Томашгород </t>
  </si>
  <si>
    <t>Степанська селищна територіальна громада</t>
  </si>
  <si>
    <t>Березівська сільська територіальна громада</t>
  </si>
  <si>
    <t xml:space="preserve">вул. Центральна в с. Хміль </t>
  </si>
  <si>
    <t xml:space="preserve">вул. Білоруська в с. Кам’яне </t>
  </si>
  <si>
    <t xml:space="preserve">вул. Бродівська в с. Глинне </t>
  </si>
  <si>
    <t xml:space="preserve">вул. Незалежності в с. Кам’яне </t>
  </si>
  <si>
    <t xml:space="preserve">вул. Т. Шевченка в с. Дубно </t>
  </si>
  <si>
    <t>Вирівська сільська територіальна громада</t>
  </si>
  <si>
    <t xml:space="preserve">вул. Грушевського в с. Селище </t>
  </si>
  <si>
    <t xml:space="preserve">вул. Жовтневій в с. Вири </t>
  </si>
  <si>
    <t xml:space="preserve">вул. Квітнева в с. Вири </t>
  </si>
  <si>
    <t xml:space="preserve">вул. Молодіжна в с. Вири </t>
  </si>
  <si>
    <t xml:space="preserve">вул. Ясногірська в с. Вири </t>
  </si>
  <si>
    <t>Висоцька сільська територіальна громада</t>
  </si>
  <si>
    <t xml:space="preserve">вул. Вишнева в с. Партизанське </t>
  </si>
  <si>
    <t>Немовицька сільська територіальна громада</t>
  </si>
  <si>
    <t xml:space="preserve">вул. Зарічна в с. Тинне </t>
  </si>
  <si>
    <t>Старосільська сільська територіальна громада</t>
  </si>
  <si>
    <t xml:space="preserve">вул. Нова в с. Дроздинь </t>
  </si>
  <si>
    <t xml:space="preserve">вул. Івана Павловича в с. Старе Село </t>
  </si>
  <si>
    <t xml:space="preserve">Разом по області </t>
  </si>
  <si>
    <t>пров. П.Мирного в м. Дубно</t>
  </si>
  <si>
    <t xml:space="preserve">в’їзд на масив Панський в селі Карпилівка </t>
  </si>
  <si>
    <t xml:space="preserve">дорога до кладовища в с. Данчиміст </t>
  </si>
  <si>
    <t xml:space="preserve">провулок між вул. Нова та Центральна в с. Гута </t>
  </si>
  <si>
    <t>проїзд до кладовища в смт Гоща</t>
  </si>
  <si>
    <t>міст через р. Іква по вул Замковій в м. Дубно</t>
  </si>
  <si>
    <t xml:space="preserve">міст через р. Жабичі в с. Дубляни </t>
  </si>
  <si>
    <t>Автомобільна дорога Острів - Митниця - на Лешнів Львівської обл.</t>
  </si>
  <si>
    <t>Автомобільна дорога Шубків - Гориньград Перший - Рясники - / М-06 /</t>
  </si>
  <si>
    <t>Автомобільна дорога Володимирець - Красносілля - Малі Телковичі</t>
  </si>
  <si>
    <t>вул. Центральна в с. Мала Любаша</t>
  </si>
  <si>
    <t>дорожнього господарства</t>
  </si>
  <si>
    <t>Рівненської області</t>
  </si>
  <si>
    <t xml:space="preserve">Додаток 3 </t>
  </si>
  <si>
    <t>до Програми розвитку</t>
  </si>
  <si>
    <t>вул. Центральна в смт Оржів</t>
  </si>
  <si>
    <t>вул. Зелена в смт Оржів</t>
  </si>
  <si>
    <t>вул. Заводська в смт Оржів</t>
  </si>
  <si>
    <t>вул. Ціолковського в м. Дубно</t>
  </si>
  <si>
    <t>вул. Костянтина Острозького в м. Дубно</t>
  </si>
  <si>
    <t>Автомобільна дорога Березне - Білка - Голубне</t>
  </si>
  <si>
    <t>вул. Центральна від межі Зорянської сільської ради (вул. Клеванська) до межі земельної ділянки кадастровий номер 5624655400:01:013:0001 в селищі Клевань Рівненського району Рівненській області</t>
  </si>
  <si>
    <t>вул. Клеванська в с. Зоря Рівненського району Рівненській області</t>
  </si>
  <si>
    <t>Перелік 
автомобільних доріг загального користування місцевого значення та вулиць і доріг комунальної власності, будівництво, реконструкція, ремонт та експлуатаційне утримання яких можуть здійснюватися в рамках Програми розвитку дорожнього господарства Рівненської області на 2026 – 2028 роки</t>
  </si>
  <si>
    <t>на 2026 – 2028 роки</t>
  </si>
  <si>
    <t>місцевий проїзд, що примикає до вул. Слов’янська в районі земельної ділянки кадастровий номер 5624655400:02:018:0459 в селищі Клевань Рівненського району Рівненській області</t>
  </si>
  <si>
    <t>нове будівництво дороги місцевого значення за межами населених пунктів від вул. Центральна до вул. Слов’янська на території Клеванської селищної ради Рівненського району Рівненської області</t>
  </si>
  <si>
    <t xml:space="preserve">вул. Незалежності в с. Карпилівка </t>
  </si>
  <si>
    <t xml:space="preserve">вул. Кирила і Мефодія в с. Семидуби </t>
  </si>
  <si>
    <t>вул. Центральна в с. Біле</t>
  </si>
  <si>
    <t xml:space="preserve">вул. Леоніда Каденюка в м. Дубно </t>
  </si>
  <si>
    <t xml:space="preserve">вул. Сонячна в с. Лішня </t>
  </si>
  <si>
    <t xml:space="preserve">вул. Жовтнева в с. Новоселівка </t>
  </si>
  <si>
    <t xml:space="preserve">вул. Вербова в с. Студянка </t>
  </si>
  <si>
    <t xml:space="preserve">вул. Олексія Гудзикевича в с. Шепетин </t>
  </si>
  <si>
    <t xml:space="preserve">вул. Озерна в с. Вітковичі </t>
  </si>
  <si>
    <t>вул. Миколи Леонтовича в м. Здолбунів</t>
  </si>
  <si>
    <t xml:space="preserve">вул. Петра Ващика в с. Корчів'я </t>
  </si>
  <si>
    <t xml:space="preserve">вул. Ярмаркова в м. Острог </t>
  </si>
  <si>
    <t xml:space="preserve">від вул. Захисників Маріуполя, 42 в м. Рівне до вул. Рівненська в с. Бармаки </t>
  </si>
  <si>
    <t xml:space="preserve">вул. Студентська в м. Рівне </t>
  </si>
  <si>
    <t xml:space="preserve">вул. Садова в с. Жаврів </t>
  </si>
  <si>
    <t xml:space="preserve">вул. Героїв Рятувальників в смт Соснове </t>
  </si>
  <si>
    <t xml:space="preserve">вул. Травнева, с. Грушвиця Перша </t>
  </si>
  <si>
    <t xml:space="preserve">вул. Молодіжна в с. Заріцьк </t>
  </si>
  <si>
    <t xml:space="preserve">вул. Володимира Плютинського в селі Зоря </t>
  </si>
  <si>
    <t xml:space="preserve">вул. Давида Купріянчука, с. Малинськ </t>
  </si>
  <si>
    <t xml:space="preserve">вул. Котляревського – Ринкова в м. Сарни </t>
  </si>
  <si>
    <t>вул. Волі в м. Сарни</t>
  </si>
  <si>
    <t xml:space="preserve">вул. Заводська в с. Клесів </t>
  </si>
  <si>
    <t>вул. Щаслива в смт Клесів</t>
  </si>
  <si>
    <t xml:space="preserve">вул. Українських добровольців в с. Біловіж </t>
  </si>
  <si>
    <t xml:space="preserve">вул. Вишнева в с. Біловіж </t>
  </si>
  <si>
    <t xml:space="preserve">вул. Щаслива в с. Рокитне </t>
  </si>
  <si>
    <t xml:space="preserve">вул. Костопільська в смт Степань </t>
  </si>
  <si>
    <t>вул. Калинова в с. Вири</t>
  </si>
  <si>
    <t xml:space="preserve">вул. Михайла Грушевського в с. Старе Село </t>
  </si>
  <si>
    <t>вул. Рафалівська в с. Більська Воля</t>
  </si>
  <si>
    <t xml:space="preserve">вул. Затишна в с. Тур'я </t>
  </si>
  <si>
    <t xml:space="preserve">вул. Свободи в с. Комарівка </t>
  </si>
  <si>
    <t xml:space="preserve">вул. Кондратюк в с. Пугачівка </t>
  </si>
  <si>
    <t xml:space="preserve">вул. Олени Теліги в в с. Курозвани </t>
  </si>
  <si>
    <t>Головинська сільська територіальна громада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</si>
</sst>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₴_-;\-* #,##0.00_₴_-;_-* \-??_₴_-;_-@_-"/>
    <numFmt numFmtId="167" formatCode="#,##0.000"/>
    <numFmt numFmtId="168" formatCode="#,##0.0"/>
  </numFmts>
  <fonts count="18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166" fontId="15" fillId="0" borderId="0" applyFill="0" applyBorder="0" applyAlignment="0" applyProtection="0"/>
  </cellStyleXfs>
  <cellXfs count="14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 indent="15"/>
    </xf>
    <xf numFmtId="0" fontId="3" fillId="0" borderId="0" xfId="0" applyFont="1" applyFill="1" applyAlignment="1">
      <alignment horizontal="left" vertical="center" indent="15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7" fontId="6" fillId="2" borderId="2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7" fontId="6" fillId="2" borderId="1" xfId="0" applyNumberFormat="1" applyFont="1" applyFill="1" applyBorder="1" applyAlignment="1">
      <alignment horizontal="center" wrapText="1"/>
    </xf>
    <xf numFmtId="167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7" fontId="9" fillId="2" borderId="1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167" fontId="4" fillId="0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8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7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6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167" fontId="6" fillId="3" borderId="1" xfId="0" applyNumberFormat="1" applyFont="1" applyFill="1" applyBorder="1" applyAlignment="1">
      <alignment horizontal="center" vertical="center" wrapText="1"/>
    </xf>
    <xf numFmtId="167" fontId="10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 wrapText="1"/>
    </xf>
    <xf numFmtId="167" fontId="6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168" fontId="12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7" fontId="6" fillId="0" borderId="5" xfId="0" applyNumberFormat="1" applyFont="1" applyBorder="1" applyAlignment="1">
      <alignment horizontal="center" vertical="center" wrapText="1"/>
    </xf>
    <xf numFmtId="167" fontId="10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67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67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167" fontId="14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67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Fill="1" applyBorder="1" applyAlignment="1">
      <alignment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167" fontId="6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67" fontId="6" fillId="3" borderId="0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167" fontId="4" fillId="0" borderId="0" xfId="1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167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 indent="15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</cellXfs>
  <cellStyles count="5">
    <cellStyle name="Звичайний 2" xfId="1"/>
    <cellStyle name="Обычный" xfId="0" builtinId="0"/>
    <cellStyle name="Обычный 2" xfId="2"/>
    <cellStyle name="Обычный 2 2" xfId="3"/>
    <cellStyle name="Фінансови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9"/>
  <sheetViews>
    <sheetView tabSelected="1" view="pageBreakPreview" zoomScaleNormal="80" zoomScaleSheetLayoutView="100" workbookViewId="0">
      <selection activeCell="A6" sqref="A6:C10"/>
    </sheetView>
  </sheetViews>
  <sheetFormatPr defaultColWidth="8.85546875" defaultRowHeight="15.75" x14ac:dyDescent="0.2"/>
  <cols>
    <col min="1" max="1" width="7.140625" style="86" customWidth="1"/>
    <col min="2" max="2" width="81.42578125" style="86" customWidth="1"/>
    <col min="3" max="3" width="25.85546875" style="87" customWidth="1"/>
    <col min="4" max="16384" width="8.85546875" style="86"/>
  </cols>
  <sheetData>
    <row r="1" spans="1:10" s="91" customFormat="1" ht="15" customHeight="1" x14ac:dyDescent="0.2">
      <c r="A1" s="88"/>
      <c r="B1" s="89"/>
      <c r="C1" s="89" t="s">
        <v>1767</v>
      </c>
      <c r="D1" s="86"/>
      <c r="E1" s="86"/>
      <c r="F1" s="86"/>
      <c r="G1" s="86"/>
      <c r="H1" s="86"/>
      <c r="I1" s="86"/>
      <c r="J1" s="86"/>
    </row>
    <row r="2" spans="1:10" s="91" customFormat="1" ht="15" customHeight="1" x14ac:dyDescent="0.2">
      <c r="A2" s="88"/>
      <c r="B2" s="89"/>
      <c r="C2" s="88" t="s">
        <v>1768</v>
      </c>
      <c r="D2" s="86"/>
      <c r="E2" s="86"/>
      <c r="F2" s="86"/>
      <c r="G2" s="86"/>
      <c r="H2" s="86"/>
      <c r="I2" s="86"/>
      <c r="J2" s="86"/>
    </row>
    <row r="3" spans="1:10" s="91" customFormat="1" ht="15" customHeight="1" x14ac:dyDescent="0.2">
      <c r="A3" s="88"/>
      <c r="B3" s="89"/>
      <c r="C3" s="88" t="s">
        <v>1765</v>
      </c>
      <c r="D3" s="86"/>
      <c r="E3" s="86"/>
      <c r="F3" s="86"/>
      <c r="G3" s="86"/>
      <c r="H3" s="86"/>
      <c r="I3" s="86"/>
      <c r="J3" s="86"/>
    </row>
    <row r="4" spans="1:10" s="91" customFormat="1" ht="15" customHeight="1" x14ac:dyDescent="0.2">
      <c r="A4" s="88"/>
      <c r="B4" s="89"/>
      <c r="C4" s="88" t="s">
        <v>1766</v>
      </c>
      <c r="D4" s="135"/>
      <c r="E4" s="135"/>
      <c r="F4" s="135"/>
      <c r="G4" s="135"/>
      <c r="H4" s="135"/>
      <c r="I4" s="135"/>
      <c r="J4" s="135"/>
    </row>
    <row r="5" spans="1:10" s="91" customFormat="1" ht="15" customHeight="1" x14ac:dyDescent="0.2">
      <c r="A5" s="88"/>
      <c r="B5" s="89"/>
      <c r="C5" s="88" t="s">
        <v>1778</v>
      </c>
      <c r="D5" s="135"/>
      <c r="E5" s="135"/>
      <c r="F5" s="135"/>
      <c r="G5" s="135"/>
      <c r="H5" s="135"/>
      <c r="I5" s="135"/>
      <c r="J5" s="135"/>
    </row>
    <row r="6" spans="1:10" s="16" customFormat="1" ht="12.75" customHeight="1" x14ac:dyDescent="0.2">
      <c r="A6" s="136" t="s">
        <v>1777</v>
      </c>
      <c r="B6" s="136"/>
      <c r="C6" s="136"/>
      <c r="D6" s="135"/>
      <c r="E6" s="135"/>
      <c r="F6" s="135"/>
      <c r="G6" s="135"/>
      <c r="H6" s="135"/>
      <c r="I6" s="135"/>
      <c r="J6" s="135"/>
    </row>
    <row r="7" spans="1:10" s="16" customFormat="1" x14ac:dyDescent="0.2">
      <c r="A7" s="136"/>
      <c r="B7" s="136"/>
      <c r="C7" s="136"/>
      <c r="D7" s="90"/>
      <c r="E7" s="90"/>
      <c r="F7" s="90"/>
      <c r="G7" s="90"/>
      <c r="H7" s="90"/>
      <c r="I7" s="90"/>
      <c r="J7" s="90"/>
    </row>
    <row r="8" spans="1:10" s="16" customFormat="1" x14ac:dyDescent="0.2">
      <c r="A8" s="136"/>
      <c r="B8" s="136"/>
      <c r="C8" s="136"/>
      <c r="D8" s="90"/>
      <c r="E8" s="90"/>
      <c r="F8" s="90"/>
      <c r="G8" s="90"/>
      <c r="H8" s="90"/>
      <c r="I8" s="90"/>
      <c r="J8" s="90"/>
    </row>
    <row r="9" spans="1:10" s="16" customFormat="1" x14ac:dyDescent="0.2">
      <c r="A9" s="136"/>
      <c r="B9" s="136"/>
      <c r="C9" s="136"/>
      <c r="D9" s="90"/>
      <c r="E9" s="90"/>
      <c r="F9" s="90"/>
      <c r="G9" s="90"/>
      <c r="H9" s="90"/>
      <c r="I9" s="90"/>
      <c r="J9" s="90"/>
    </row>
    <row r="10" spans="1:10" s="16" customFormat="1" ht="21.75" customHeight="1" x14ac:dyDescent="0.2">
      <c r="A10" s="136"/>
      <c r="B10" s="136"/>
      <c r="C10" s="136"/>
      <c r="D10" s="90"/>
      <c r="E10" s="90"/>
      <c r="F10" s="90"/>
      <c r="G10" s="90"/>
      <c r="H10" s="90"/>
      <c r="I10" s="90"/>
      <c r="J10" s="90"/>
    </row>
    <row r="11" spans="1:10" s="12" customFormat="1" ht="31.5" x14ac:dyDescent="0.2">
      <c r="A11" s="8" t="s">
        <v>2</v>
      </c>
      <c r="B11" s="9" t="s">
        <v>3</v>
      </c>
      <c r="C11" s="10" t="s">
        <v>1072</v>
      </c>
      <c r="D11" s="11"/>
    </row>
    <row r="12" spans="1:10" s="130" customFormat="1" ht="23.25" customHeight="1" x14ac:dyDescent="0.2">
      <c r="A12" s="137" t="s">
        <v>5</v>
      </c>
      <c r="B12" s="137"/>
      <c r="C12" s="128">
        <f>C13+C60+C178+C363</f>
        <v>3142.3000000000006</v>
      </c>
      <c r="D12" s="129"/>
    </row>
    <row r="13" spans="1:10" s="93" customFormat="1" x14ac:dyDescent="0.2">
      <c r="A13" s="138" t="s">
        <v>1073</v>
      </c>
      <c r="B13" s="138"/>
      <c r="C13" s="13">
        <f>SUM(C14:C59)</f>
        <v>451.99999999999994</v>
      </c>
    </row>
    <row r="14" spans="1:10" s="16" customFormat="1" ht="15.75" customHeight="1" x14ac:dyDescent="0.2">
      <c r="A14" s="36">
        <v>1</v>
      </c>
      <c r="B14" s="74" t="s">
        <v>24</v>
      </c>
      <c r="C14" s="94">
        <v>17.2</v>
      </c>
      <c r="D14" s="15"/>
    </row>
    <row r="15" spans="1:10" s="16" customFormat="1" ht="15.75" customHeight="1" x14ac:dyDescent="0.2">
      <c r="A15" s="36">
        <v>2</v>
      </c>
      <c r="B15" s="74" t="s">
        <v>25</v>
      </c>
      <c r="C15" s="94">
        <v>14.8</v>
      </c>
      <c r="D15" s="15"/>
    </row>
    <row r="16" spans="1:10" s="16" customFormat="1" ht="15.75" customHeight="1" x14ac:dyDescent="0.2">
      <c r="A16" s="36">
        <v>3</v>
      </c>
      <c r="B16" s="74" t="s">
        <v>1763</v>
      </c>
      <c r="C16" s="94">
        <v>39.9</v>
      </c>
      <c r="D16" s="15"/>
    </row>
    <row r="17" spans="1:4" s="16" customFormat="1" ht="15.75" customHeight="1" x14ac:dyDescent="0.2">
      <c r="A17" s="36">
        <v>4</v>
      </c>
      <c r="B17" s="74" t="s">
        <v>27</v>
      </c>
      <c r="C17" s="94">
        <v>18</v>
      </c>
      <c r="D17" s="15"/>
    </row>
    <row r="18" spans="1:4" s="16" customFormat="1" ht="15.75" customHeight="1" x14ac:dyDescent="0.2">
      <c r="A18" s="36">
        <v>5</v>
      </c>
      <c r="B18" s="74" t="s">
        <v>28</v>
      </c>
      <c r="C18" s="94">
        <v>10.6</v>
      </c>
      <c r="D18" s="15"/>
    </row>
    <row r="19" spans="1:4" s="16" customFormat="1" ht="15.75" customHeight="1" x14ac:dyDescent="0.2">
      <c r="A19" s="36">
        <v>6</v>
      </c>
      <c r="B19" s="74" t="s">
        <v>29</v>
      </c>
      <c r="C19" s="94">
        <v>9.8000000000000007</v>
      </c>
      <c r="D19" s="15"/>
    </row>
    <row r="20" spans="1:4" s="16" customFormat="1" ht="15.75" customHeight="1" x14ac:dyDescent="0.2">
      <c r="A20" s="36">
        <v>7</v>
      </c>
      <c r="B20" s="74" t="s">
        <v>30</v>
      </c>
      <c r="C20" s="94">
        <v>26.1</v>
      </c>
      <c r="D20" s="15"/>
    </row>
    <row r="21" spans="1:4" s="16" customFormat="1" ht="15.75" customHeight="1" x14ac:dyDescent="0.2">
      <c r="A21" s="36">
        <v>8</v>
      </c>
      <c r="B21" s="74" t="s">
        <v>31</v>
      </c>
      <c r="C21" s="94">
        <v>22</v>
      </c>
      <c r="D21" s="15"/>
    </row>
    <row r="22" spans="1:4" s="16" customFormat="1" ht="15.75" customHeight="1" x14ac:dyDescent="0.2">
      <c r="A22" s="36">
        <v>9</v>
      </c>
      <c r="B22" s="74" t="s">
        <v>32</v>
      </c>
      <c r="C22" s="94">
        <v>18.5</v>
      </c>
      <c r="D22" s="15"/>
    </row>
    <row r="23" spans="1:4" s="16" customFormat="1" ht="15.75" customHeight="1" x14ac:dyDescent="0.2">
      <c r="A23" s="36">
        <v>10</v>
      </c>
      <c r="B23" s="74" t="s">
        <v>33</v>
      </c>
      <c r="C23" s="94">
        <v>4</v>
      </c>
      <c r="D23" s="15"/>
    </row>
    <row r="24" spans="1:4" s="16" customFormat="1" ht="15.75" customHeight="1" x14ac:dyDescent="0.2">
      <c r="A24" s="36">
        <v>11</v>
      </c>
      <c r="B24" s="74" t="s">
        <v>34</v>
      </c>
      <c r="C24" s="94">
        <v>5</v>
      </c>
      <c r="D24" s="15"/>
    </row>
    <row r="25" spans="1:4" s="16" customFormat="1" ht="15.75" customHeight="1" x14ac:dyDescent="0.2">
      <c r="A25" s="36">
        <v>12</v>
      </c>
      <c r="B25" s="74" t="s">
        <v>35</v>
      </c>
      <c r="C25" s="94">
        <v>9.1999999999999993</v>
      </c>
      <c r="D25" s="15"/>
    </row>
    <row r="26" spans="1:4" s="16" customFormat="1" ht="15.75" customHeight="1" x14ac:dyDescent="0.2">
      <c r="A26" s="36">
        <v>13</v>
      </c>
      <c r="B26" s="74" t="s">
        <v>36</v>
      </c>
      <c r="C26" s="94">
        <v>3</v>
      </c>
      <c r="D26" s="15"/>
    </row>
    <row r="27" spans="1:4" s="16" customFormat="1" ht="15.75" customHeight="1" x14ac:dyDescent="0.2">
      <c r="A27" s="36">
        <v>14</v>
      </c>
      <c r="B27" s="74" t="s">
        <v>37</v>
      </c>
      <c r="C27" s="94">
        <v>12.2</v>
      </c>
      <c r="D27" s="15"/>
    </row>
    <row r="28" spans="1:4" s="16" customFormat="1" ht="15.75" customHeight="1" x14ac:dyDescent="0.2">
      <c r="A28" s="36">
        <v>15</v>
      </c>
      <c r="B28" s="74" t="s">
        <v>38</v>
      </c>
      <c r="C28" s="94">
        <v>6</v>
      </c>
      <c r="D28" s="15"/>
    </row>
    <row r="29" spans="1:4" s="16" customFormat="1" ht="15.75" customHeight="1" x14ac:dyDescent="0.2">
      <c r="A29" s="36">
        <v>16</v>
      </c>
      <c r="B29" s="95" t="s">
        <v>39</v>
      </c>
      <c r="C29" s="94">
        <v>3.5</v>
      </c>
      <c r="D29" s="15"/>
    </row>
    <row r="30" spans="1:4" s="16" customFormat="1" ht="15.75" customHeight="1" x14ac:dyDescent="0.2">
      <c r="A30" s="36">
        <v>17</v>
      </c>
      <c r="B30" s="95" t="s">
        <v>40</v>
      </c>
      <c r="C30" s="94">
        <v>10.8</v>
      </c>
      <c r="D30" s="15"/>
    </row>
    <row r="31" spans="1:4" s="16" customFormat="1" ht="15.75" customHeight="1" x14ac:dyDescent="0.2">
      <c r="A31" s="36">
        <v>18</v>
      </c>
      <c r="B31" s="95" t="s">
        <v>41</v>
      </c>
      <c r="C31" s="94">
        <v>2.2000000000000002</v>
      </c>
      <c r="D31" s="15"/>
    </row>
    <row r="32" spans="1:4" s="16" customFormat="1" ht="15.75" customHeight="1" x14ac:dyDescent="0.2">
      <c r="A32" s="36">
        <v>19</v>
      </c>
      <c r="B32" s="95" t="s">
        <v>42</v>
      </c>
      <c r="C32" s="94">
        <v>3</v>
      </c>
      <c r="D32" s="15"/>
    </row>
    <row r="33" spans="1:4" s="16" customFormat="1" ht="15.75" customHeight="1" x14ac:dyDescent="0.2">
      <c r="A33" s="36">
        <v>20</v>
      </c>
      <c r="B33" s="95" t="s">
        <v>43</v>
      </c>
      <c r="C33" s="94">
        <v>2</v>
      </c>
      <c r="D33" s="15"/>
    </row>
    <row r="34" spans="1:4" s="16" customFormat="1" ht="15.75" customHeight="1" x14ac:dyDescent="0.2">
      <c r="A34" s="36">
        <v>21</v>
      </c>
      <c r="B34" s="95" t="s">
        <v>44</v>
      </c>
      <c r="C34" s="94">
        <v>2.4</v>
      </c>
      <c r="D34" s="15"/>
    </row>
    <row r="35" spans="1:4" s="16" customFormat="1" ht="15.75" customHeight="1" x14ac:dyDescent="0.2">
      <c r="A35" s="36">
        <v>22</v>
      </c>
      <c r="B35" s="95" t="s">
        <v>45</v>
      </c>
      <c r="C35" s="94">
        <v>3.6</v>
      </c>
      <c r="D35" s="15"/>
    </row>
    <row r="36" spans="1:4" s="16" customFormat="1" ht="15.75" customHeight="1" x14ac:dyDescent="0.2">
      <c r="A36" s="36">
        <v>23</v>
      </c>
      <c r="B36" s="95" t="s">
        <v>46</v>
      </c>
      <c r="C36" s="94">
        <v>2.2999999999999998</v>
      </c>
      <c r="D36" s="15"/>
    </row>
    <row r="37" spans="1:4" s="16" customFormat="1" ht="15.75" customHeight="1" x14ac:dyDescent="0.2">
      <c r="A37" s="36">
        <v>24</v>
      </c>
      <c r="B37" s="95" t="s">
        <v>47</v>
      </c>
      <c r="C37" s="94">
        <v>4.5</v>
      </c>
      <c r="D37" s="15"/>
    </row>
    <row r="38" spans="1:4" s="16" customFormat="1" ht="15.75" customHeight="1" x14ac:dyDescent="0.2">
      <c r="A38" s="36">
        <v>25</v>
      </c>
      <c r="B38" s="95" t="s">
        <v>48</v>
      </c>
      <c r="C38" s="94">
        <v>1.5</v>
      </c>
      <c r="D38" s="15"/>
    </row>
    <row r="39" spans="1:4" s="16" customFormat="1" ht="15.75" customHeight="1" x14ac:dyDescent="0.2">
      <c r="A39" s="36">
        <v>26</v>
      </c>
      <c r="B39" s="95" t="s">
        <v>49</v>
      </c>
      <c r="C39" s="94">
        <v>2.8</v>
      </c>
      <c r="D39" s="15"/>
    </row>
    <row r="40" spans="1:4" s="16" customFormat="1" ht="15.75" customHeight="1" x14ac:dyDescent="0.2">
      <c r="A40" s="36">
        <v>27</v>
      </c>
      <c r="B40" s="95" t="s">
        <v>1074</v>
      </c>
      <c r="C40" s="94">
        <v>0.3</v>
      </c>
      <c r="D40" s="15"/>
    </row>
    <row r="41" spans="1:4" s="16" customFormat="1" ht="15.75" customHeight="1" x14ac:dyDescent="0.2">
      <c r="A41" s="36">
        <v>28</v>
      </c>
      <c r="B41" s="95" t="s">
        <v>171</v>
      </c>
      <c r="C41" s="94">
        <v>18</v>
      </c>
      <c r="D41" s="15"/>
    </row>
    <row r="42" spans="1:4" s="16" customFormat="1" ht="15.75" customHeight="1" x14ac:dyDescent="0.2">
      <c r="A42" s="36">
        <v>29</v>
      </c>
      <c r="B42" s="95" t="s">
        <v>155</v>
      </c>
      <c r="C42" s="94">
        <v>38</v>
      </c>
      <c r="D42" s="15"/>
    </row>
    <row r="43" spans="1:4" s="16" customFormat="1" ht="15.75" customHeight="1" x14ac:dyDescent="0.2">
      <c r="A43" s="36">
        <v>30</v>
      </c>
      <c r="B43" s="95" t="s">
        <v>172</v>
      </c>
      <c r="C43" s="94">
        <v>16.5</v>
      </c>
      <c r="D43" s="15"/>
    </row>
    <row r="44" spans="1:4" s="16" customFormat="1" ht="15.75" customHeight="1" x14ac:dyDescent="0.2">
      <c r="A44" s="36">
        <v>31</v>
      </c>
      <c r="B44" s="95" t="s">
        <v>173</v>
      </c>
      <c r="C44" s="94">
        <v>12.8</v>
      </c>
      <c r="D44" s="15"/>
    </row>
    <row r="45" spans="1:4" s="16" customFormat="1" ht="15.75" customHeight="1" x14ac:dyDescent="0.2">
      <c r="A45" s="36">
        <v>32</v>
      </c>
      <c r="B45" s="95" t="s">
        <v>174</v>
      </c>
      <c r="C45" s="94">
        <v>11.9</v>
      </c>
      <c r="D45" s="15"/>
    </row>
    <row r="46" spans="1:4" s="16" customFormat="1" ht="15.75" customHeight="1" x14ac:dyDescent="0.2">
      <c r="A46" s="36">
        <v>33</v>
      </c>
      <c r="B46" s="95" t="s">
        <v>175</v>
      </c>
      <c r="C46" s="94">
        <v>16.100000000000001</v>
      </c>
      <c r="D46" s="15"/>
    </row>
    <row r="47" spans="1:4" s="16" customFormat="1" ht="15.75" customHeight="1" x14ac:dyDescent="0.2">
      <c r="A47" s="36">
        <v>34</v>
      </c>
      <c r="B47" s="95" t="s">
        <v>176</v>
      </c>
      <c r="C47" s="94">
        <v>8</v>
      </c>
      <c r="D47" s="15"/>
    </row>
    <row r="48" spans="1:4" s="16" customFormat="1" ht="15.75" customHeight="1" x14ac:dyDescent="0.2">
      <c r="A48" s="36">
        <v>35</v>
      </c>
      <c r="B48" s="95" t="s">
        <v>177</v>
      </c>
      <c r="C48" s="94">
        <v>10</v>
      </c>
      <c r="D48" s="15"/>
    </row>
    <row r="49" spans="1:4" s="15" customFormat="1" ht="15.75" customHeight="1" x14ac:dyDescent="0.2">
      <c r="A49" s="36">
        <v>36</v>
      </c>
      <c r="B49" s="95" t="s">
        <v>178</v>
      </c>
      <c r="C49" s="94">
        <v>18.7</v>
      </c>
    </row>
    <row r="50" spans="1:4" s="16" customFormat="1" ht="15.75" customHeight="1" x14ac:dyDescent="0.2">
      <c r="A50" s="36">
        <v>37</v>
      </c>
      <c r="B50" s="95" t="s">
        <v>179</v>
      </c>
      <c r="C50" s="94">
        <v>3.8</v>
      </c>
      <c r="D50" s="15"/>
    </row>
    <row r="51" spans="1:4" s="16" customFormat="1" ht="15.75" customHeight="1" x14ac:dyDescent="0.2">
      <c r="A51" s="36">
        <v>38</v>
      </c>
      <c r="B51" s="95" t="s">
        <v>180</v>
      </c>
      <c r="C51" s="94">
        <v>11</v>
      </c>
      <c r="D51" s="15"/>
    </row>
    <row r="52" spans="1:4" s="16" customFormat="1" ht="15.75" customHeight="1" x14ac:dyDescent="0.2">
      <c r="A52" s="36">
        <v>39</v>
      </c>
      <c r="B52" s="95" t="s">
        <v>181</v>
      </c>
      <c r="C52" s="94">
        <v>6.2</v>
      </c>
      <c r="D52" s="15"/>
    </row>
    <row r="53" spans="1:4" s="16" customFormat="1" ht="15.75" customHeight="1" x14ac:dyDescent="0.2">
      <c r="A53" s="36">
        <v>40</v>
      </c>
      <c r="B53" s="95" t="s">
        <v>182</v>
      </c>
      <c r="C53" s="94">
        <v>1.9</v>
      </c>
      <c r="D53" s="15"/>
    </row>
    <row r="54" spans="1:4" s="16" customFormat="1" ht="15.75" customHeight="1" x14ac:dyDescent="0.2">
      <c r="A54" s="36">
        <v>41</v>
      </c>
      <c r="B54" s="95" t="s">
        <v>183</v>
      </c>
      <c r="C54" s="94">
        <v>3.9</v>
      </c>
      <c r="D54" s="15"/>
    </row>
    <row r="55" spans="1:4" s="16" customFormat="1" ht="15.75" customHeight="1" x14ac:dyDescent="0.2">
      <c r="A55" s="36">
        <v>42</v>
      </c>
      <c r="B55" s="95" t="s">
        <v>184</v>
      </c>
      <c r="C55" s="94">
        <v>8.9</v>
      </c>
      <c r="D55" s="15"/>
    </row>
    <row r="56" spans="1:4" s="16" customFormat="1" ht="15.75" customHeight="1" x14ac:dyDescent="0.2">
      <c r="A56" s="36">
        <v>43</v>
      </c>
      <c r="B56" s="95" t="s">
        <v>185</v>
      </c>
      <c r="C56" s="94">
        <v>4.7</v>
      </c>
      <c r="D56" s="15"/>
    </row>
    <row r="57" spans="1:4" s="16" customFormat="1" ht="15.75" customHeight="1" x14ac:dyDescent="0.2">
      <c r="A57" s="36">
        <v>44</v>
      </c>
      <c r="B57" s="95" t="s">
        <v>1075</v>
      </c>
      <c r="C57" s="94">
        <v>1.1000000000000001</v>
      </c>
      <c r="D57" s="15"/>
    </row>
    <row r="58" spans="1:4" s="16" customFormat="1" ht="15.75" customHeight="1" x14ac:dyDescent="0.2">
      <c r="A58" s="36">
        <v>45</v>
      </c>
      <c r="B58" s="95" t="s">
        <v>187</v>
      </c>
      <c r="C58" s="94">
        <v>3.4</v>
      </c>
      <c r="D58" s="15"/>
    </row>
    <row r="59" spans="1:4" s="16" customFormat="1" ht="15.75" customHeight="1" x14ac:dyDescent="0.2">
      <c r="A59" s="36">
        <v>46</v>
      </c>
      <c r="B59" s="95" t="s">
        <v>188</v>
      </c>
      <c r="C59" s="94">
        <v>1.9</v>
      </c>
      <c r="D59" s="15"/>
    </row>
    <row r="60" spans="1:4" s="93" customFormat="1" x14ac:dyDescent="0.2">
      <c r="A60" s="138" t="s">
        <v>1076</v>
      </c>
      <c r="B60" s="138"/>
      <c r="C60" s="13">
        <f>SUM(C61:C177)</f>
        <v>798.30000000000007</v>
      </c>
    </row>
    <row r="61" spans="1:4" s="16" customFormat="1" ht="15.75" customHeight="1" x14ac:dyDescent="0.2">
      <c r="A61" s="36">
        <v>1</v>
      </c>
      <c r="B61" s="95" t="s">
        <v>81</v>
      </c>
      <c r="C61" s="94">
        <v>24.6</v>
      </c>
      <c r="D61" s="15"/>
    </row>
    <row r="62" spans="1:4" s="16" customFormat="1" ht="15.75" customHeight="1" x14ac:dyDescent="0.2">
      <c r="A62" s="36">
        <v>2</v>
      </c>
      <c r="B62" s="95" t="s">
        <v>82</v>
      </c>
      <c r="C62" s="94">
        <v>6.5</v>
      </c>
      <c r="D62" s="15"/>
    </row>
    <row r="63" spans="1:4" s="16" customFormat="1" ht="15.75" customHeight="1" x14ac:dyDescent="0.2">
      <c r="A63" s="36">
        <v>3</v>
      </c>
      <c r="B63" s="95" t="s">
        <v>83</v>
      </c>
      <c r="C63" s="94">
        <v>22.7</v>
      </c>
      <c r="D63" s="15"/>
    </row>
    <row r="64" spans="1:4" s="16" customFormat="1" ht="15.75" customHeight="1" x14ac:dyDescent="0.2">
      <c r="A64" s="36">
        <v>4</v>
      </c>
      <c r="B64" s="95" t="s">
        <v>84</v>
      </c>
      <c r="C64" s="94">
        <v>4.9000000000000004</v>
      </c>
      <c r="D64" s="15"/>
    </row>
    <row r="65" spans="1:4" s="16" customFormat="1" ht="15.75" customHeight="1" x14ac:dyDescent="0.2">
      <c r="A65" s="36">
        <v>5</v>
      </c>
      <c r="B65" s="95" t="s">
        <v>85</v>
      </c>
      <c r="C65" s="94">
        <v>14.2</v>
      </c>
      <c r="D65" s="15"/>
    </row>
    <row r="66" spans="1:4" s="16" customFormat="1" ht="15.75" customHeight="1" x14ac:dyDescent="0.2">
      <c r="A66" s="36">
        <v>6</v>
      </c>
      <c r="B66" s="95" t="s">
        <v>86</v>
      </c>
      <c r="C66" s="94">
        <v>12.9</v>
      </c>
      <c r="D66" s="15"/>
    </row>
    <row r="67" spans="1:4" s="16" customFormat="1" ht="15.75" customHeight="1" x14ac:dyDescent="0.2">
      <c r="A67" s="36">
        <v>7</v>
      </c>
      <c r="B67" s="95" t="s">
        <v>87</v>
      </c>
      <c r="C67" s="94">
        <v>10.5</v>
      </c>
      <c r="D67" s="15"/>
    </row>
    <row r="68" spans="1:4" s="16" customFormat="1" ht="15.75" customHeight="1" x14ac:dyDescent="0.2">
      <c r="A68" s="36">
        <v>8</v>
      </c>
      <c r="B68" s="95" t="s">
        <v>88</v>
      </c>
      <c r="C68" s="94">
        <v>12.8</v>
      </c>
      <c r="D68" s="15"/>
    </row>
    <row r="69" spans="1:4" s="16" customFormat="1" ht="15.75" customHeight="1" x14ac:dyDescent="0.2">
      <c r="A69" s="36">
        <v>9</v>
      </c>
      <c r="B69" s="95" t="s">
        <v>1077</v>
      </c>
      <c r="C69" s="94">
        <v>9.5</v>
      </c>
      <c r="D69" s="15"/>
    </row>
    <row r="70" spans="1:4" s="16" customFormat="1" ht="15.75" customHeight="1" x14ac:dyDescent="0.2">
      <c r="A70" s="36">
        <v>10</v>
      </c>
      <c r="B70" s="95" t="s">
        <v>90</v>
      </c>
      <c r="C70" s="94">
        <v>9.4</v>
      </c>
      <c r="D70" s="15"/>
    </row>
    <row r="71" spans="1:4" s="16" customFormat="1" ht="15.75" customHeight="1" x14ac:dyDescent="0.2">
      <c r="A71" s="36">
        <v>11</v>
      </c>
      <c r="B71" s="95" t="s">
        <v>91</v>
      </c>
      <c r="C71" s="94">
        <v>2.4</v>
      </c>
      <c r="D71" s="15"/>
    </row>
    <row r="72" spans="1:4" s="16" customFormat="1" ht="15.75" customHeight="1" x14ac:dyDescent="0.2">
      <c r="A72" s="36">
        <v>12</v>
      </c>
      <c r="B72" s="95" t="s">
        <v>92</v>
      </c>
      <c r="C72" s="94">
        <v>10.8</v>
      </c>
      <c r="D72" s="15"/>
    </row>
    <row r="73" spans="1:4" s="16" customFormat="1" ht="15.75" customHeight="1" x14ac:dyDescent="0.2">
      <c r="A73" s="36">
        <v>13</v>
      </c>
      <c r="B73" s="95" t="s">
        <v>93</v>
      </c>
      <c r="C73" s="94">
        <v>17.100000000000001</v>
      </c>
      <c r="D73" s="15"/>
    </row>
    <row r="74" spans="1:4" s="16" customFormat="1" ht="15.75" customHeight="1" x14ac:dyDescent="0.2">
      <c r="A74" s="36">
        <v>14</v>
      </c>
      <c r="B74" s="95" t="s">
        <v>94</v>
      </c>
      <c r="C74" s="94">
        <v>6.5</v>
      </c>
      <c r="D74" s="15"/>
    </row>
    <row r="75" spans="1:4" s="16" customFormat="1" ht="15.75" customHeight="1" x14ac:dyDescent="0.2">
      <c r="A75" s="36">
        <v>15</v>
      </c>
      <c r="B75" s="95" t="s">
        <v>95</v>
      </c>
      <c r="C75" s="94">
        <v>7.4</v>
      </c>
      <c r="D75" s="15"/>
    </row>
    <row r="76" spans="1:4" s="16" customFormat="1" ht="15.75" customHeight="1" x14ac:dyDescent="0.2">
      <c r="A76" s="36">
        <v>16</v>
      </c>
      <c r="B76" s="95" t="s">
        <v>96</v>
      </c>
      <c r="C76" s="94">
        <v>6.7</v>
      </c>
      <c r="D76" s="15"/>
    </row>
    <row r="77" spans="1:4" s="16" customFormat="1" ht="15.75" customHeight="1" x14ac:dyDescent="0.2">
      <c r="A77" s="36">
        <v>17</v>
      </c>
      <c r="B77" s="95" t="s">
        <v>97</v>
      </c>
      <c r="C77" s="94">
        <v>2.1</v>
      </c>
      <c r="D77" s="15"/>
    </row>
    <row r="78" spans="1:4" s="16" customFormat="1" ht="15.75" customHeight="1" x14ac:dyDescent="0.2">
      <c r="A78" s="36">
        <v>18</v>
      </c>
      <c r="B78" s="95" t="s">
        <v>98</v>
      </c>
      <c r="C78" s="94">
        <v>4.4000000000000004</v>
      </c>
      <c r="D78" s="15"/>
    </row>
    <row r="79" spans="1:4" s="16" customFormat="1" ht="15.75" customHeight="1" x14ac:dyDescent="0.2">
      <c r="A79" s="36">
        <v>19</v>
      </c>
      <c r="B79" s="95" t="s">
        <v>99</v>
      </c>
      <c r="C79" s="94">
        <v>6.7</v>
      </c>
      <c r="D79" s="15"/>
    </row>
    <row r="80" spans="1:4" s="16" customFormat="1" ht="15.75" customHeight="1" x14ac:dyDescent="0.2">
      <c r="A80" s="36">
        <v>20</v>
      </c>
      <c r="B80" s="95" t="s">
        <v>100</v>
      </c>
      <c r="C80" s="94">
        <v>3.7</v>
      </c>
      <c r="D80" s="15"/>
    </row>
    <row r="81" spans="1:4" s="16" customFormat="1" ht="15.75" customHeight="1" x14ac:dyDescent="0.2">
      <c r="A81" s="36">
        <v>21</v>
      </c>
      <c r="B81" s="95" t="s">
        <v>101</v>
      </c>
      <c r="C81" s="94">
        <v>2.7</v>
      </c>
      <c r="D81" s="15"/>
    </row>
    <row r="82" spans="1:4" s="16" customFormat="1" ht="15.75" customHeight="1" x14ac:dyDescent="0.2">
      <c r="A82" s="36">
        <v>22</v>
      </c>
      <c r="B82" s="95" t="s">
        <v>102</v>
      </c>
      <c r="C82" s="94">
        <v>3</v>
      </c>
      <c r="D82" s="15"/>
    </row>
    <row r="83" spans="1:4" s="16" customFormat="1" ht="15.75" customHeight="1" x14ac:dyDescent="0.2">
      <c r="A83" s="36">
        <v>23</v>
      </c>
      <c r="B83" s="95" t="s">
        <v>103</v>
      </c>
      <c r="C83" s="94">
        <v>7.7</v>
      </c>
      <c r="D83" s="15"/>
    </row>
    <row r="84" spans="1:4" s="16" customFormat="1" ht="15.75" customHeight="1" x14ac:dyDescent="0.2">
      <c r="A84" s="36">
        <v>24</v>
      </c>
      <c r="B84" s="95" t="s">
        <v>104</v>
      </c>
      <c r="C84" s="94">
        <v>1.2</v>
      </c>
      <c r="D84" s="15"/>
    </row>
    <row r="85" spans="1:4" s="16" customFormat="1" ht="15.75" customHeight="1" x14ac:dyDescent="0.2">
      <c r="A85" s="36">
        <v>25</v>
      </c>
      <c r="B85" s="95" t="s">
        <v>105</v>
      </c>
      <c r="C85" s="94">
        <v>3.5</v>
      </c>
      <c r="D85" s="15"/>
    </row>
    <row r="86" spans="1:4" s="16" customFormat="1" ht="15.75" customHeight="1" x14ac:dyDescent="0.2">
      <c r="A86" s="36">
        <v>26</v>
      </c>
      <c r="B86" s="95" t="s">
        <v>106</v>
      </c>
      <c r="C86" s="94">
        <v>9.6</v>
      </c>
      <c r="D86" s="15"/>
    </row>
    <row r="87" spans="1:4" s="16" customFormat="1" ht="15.75" customHeight="1" x14ac:dyDescent="0.2">
      <c r="A87" s="36">
        <v>27</v>
      </c>
      <c r="B87" s="95" t="s">
        <v>107</v>
      </c>
      <c r="C87" s="94">
        <v>4.5</v>
      </c>
      <c r="D87" s="15"/>
    </row>
    <row r="88" spans="1:4" s="16" customFormat="1" ht="15.75" customHeight="1" x14ac:dyDescent="0.2">
      <c r="A88" s="36">
        <v>28</v>
      </c>
      <c r="B88" s="95" t="s">
        <v>108</v>
      </c>
      <c r="C88" s="94">
        <v>3.6</v>
      </c>
      <c r="D88" s="15"/>
    </row>
    <row r="89" spans="1:4" s="16" customFormat="1" ht="15.75" customHeight="1" x14ac:dyDescent="0.2">
      <c r="A89" s="36">
        <v>29</v>
      </c>
      <c r="B89" s="95" t="s">
        <v>109</v>
      </c>
      <c r="C89" s="94">
        <v>7</v>
      </c>
      <c r="D89" s="15"/>
    </row>
    <row r="90" spans="1:4" s="16" customFormat="1" ht="15.75" customHeight="1" x14ac:dyDescent="0.2">
      <c r="A90" s="36">
        <v>30</v>
      </c>
      <c r="B90" s="95" t="s">
        <v>110</v>
      </c>
      <c r="C90" s="94">
        <v>2</v>
      </c>
      <c r="D90" s="15"/>
    </row>
    <row r="91" spans="1:4" s="16" customFormat="1" ht="15.75" customHeight="1" x14ac:dyDescent="0.2">
      <c r="A91" s="36">
        <v>31</v>
      </c>
      <c r="B91" s="95" t="s">
        <v>111</v>
      </c>
      <c r="C91" s="94">
        <v>2.2000000000000002</v>
      </c>
      <c r="D91" s="15"/>
    </row>
    <row r="92" spans="1:4" s="16" customFormat="1" ht="15.75" customHeight="1" x14ac:dyDescent="0.2">
      <c r="A92" s="36">
        <v>32</v>
      </c>
      <c r="B92" s="95" t="s">
        <v>112</v>
      </c>
      <c r="C92" s="94">
        <v>6.3</v>
      </c>
      <c r="D92" s="15"/>
    </row>
    <row r="93" spans="1:4" s="16" customFormat="1" ht="15.75" customHeight="1" x14ac:dyDescent="0.2">
      <c r="A93" s="36">
        <v>33</v>
      </c>
      <c r="B93" s="95" t="s">
        <v>113</v>
      </c>
      <c r="C93" s="94">
        <v>3.3</v>
      </c>
      <c r="D93" s="15"/>
    </row>
    <row r="94" spans="1:4" s="16" customFormat="1" ht="15.75" customHeight="1" x14ac:dyDescent="0.2">
      <c r="A94" s="36">
        <v>34</v>
      </c>
      <c r="B94" s="95" t="s">
        <v>114</v>
      </c>
      <c r="C94" s="94">
        <v>2.1</v>
      </c>
      <c r="D94" s="15"/>
    </row>
    <row r="95" spans="1:4" s="16" customFormat="1" ht="15.75" customHeight="1" x14ac:dyDescent="0.2">
      <c r="A95" s="36">
        <v>35</v>
      </c>
      <c r="B95" s="95" t="s">
        <v>115</v>
      </c>
      <c r="C95" s="94">
        <v>1.4</v>
      </c>
      <c r="D95" s="15"/>
    </row>
    <row r="96" spans="1:4" s="16" customFormat="1" ht="15.75" customHeight="1" x14ac:dyDescent="0.2">
      <c r="A96" s="36">
        <v>36</v>
      </c>
      <c r="B96" s="95" t="s">
        <v>116</v>
      </c>
      <c r="C96" s="94">
        <v>1.5</v>
      </c>
      <c r="D96" s="15"/>
    </row>
    <row r="97" spans="1:4" s="16" customFormat="1" ht="15.75" customHeight="1" x14ac:dyDescent="0.2">
      <c r="A97" s="36">
        <v>37</v>
      </c>
      <c r="B97" s="95" t="s">
        <v>117</v>
      </c>
      <c r="C97" s="94">
        <v>4.4000000000000004</v>
      </c>
      <c r="D97" s="15"/>
    </row>
    <row r="98" spans="1:4" s="16" customFormat="1" ht="15.75" customHeight="1" x14ac:dyDescent="0.2">
      <c r="A98" s="36">
        <v>38</v>
      </c>
      <c r="B98" s="95" t="s">
        <v>118</v>
      </c>
      <c r="C98" s="94">
        <v>1.7</v>
      </c>
      <c r="D98" s="15"/>
    </row>
    <row r="99" spans="1:4" s="16" customFormat="1" ht="15.75" customHeight="1" x14ac:dyDescent="0.2">
      <c r="A99" s="36">
        <v>39</v>
      </c>
      <c r="B99" s="95" t="s">
        <v>119</v>
      </c>
      <c r="C99" s="94">
        <v>1</v>
      </c>
      <c r="D99" s="15"/>
    </row>
    <row r="100" spans="1:4" s="16" customFormat="1" ht="15.75" customHeight="1" x14ac:dyDescent="0.2">
      <c r="A100" s="36">
        <v>40</v>
      </c>
      <c r="B100" s="95" t="s">
        <v>120</v>
      </c>
      <c r="C100" s="94">
        <v>5.6</v>
      </c>
      <c r="D100" s="15"/>
    </row>
    <row r="101" spans="1:4" s="16" customFormat="1" ht="15.75" customHeight="1" x14ac:dyDescent="0.2">
      <c r="A101" s="36">
        <v>41</v>
      </c>
      <c r="B101" s="95" t="s">
        <v>121</v>
      </c>
      <c r="C101" s="94">
        <v>3</v>
      </c>
      <c r="D101" s="15"/>
    </row>
    <row r="102" spans="1:4" s="16" customFormat="1" ht="15.75" customHeight="1" x14ac:dyDescent="0.2">
      <c r="A102" s="36">
        <v>42</v>
      </c>
      <c r="B102" s="95" t="s">
        <v>122</v>
      </c>
      <c r="C102" s="94">
        <v>4.5999999999999996</v>
      </c>
      <c r="D102" s="15"/>
    </row>
    <row r="103" spans="1:4" s="16" customFormat="1" ht="15.75" customHeight="1" x14ac:dyDescent="0.2">
      <c r="A103" s="36">
        <v>43</v>
      </c>
      <c r="B103" s="95" t="s">
        <v>123</v>
      </c>
      <c r="C103" s="94">
        <v>2</v>
      </c>
      <c r="D103" s="15"/>
    </row>
    <row r="104" spans="1:4" s="16" customFormat="1" ht="15.75" customHeight="1" x14ac:dyDescent="0.2">
      <c r="A104" s="36">
        <v>44</v>
      </c>
      <c r="B104" s="95" t="s">
        <v>124</v>
      </c>
      <c r="C104" s="94">
        <v>2.4</v>
      </c>
      <c r="D104" s="15"/>
    </row>
    <row r="105" spans="1:4" s="12" customFormat="1" ht="15.75" customHeight="1" x14ac:dyDescent="0.2">
      <c r="A105" s="36">
        <v>45</v>
      </c>
      <c r="B105" s="95" t="s">
        <v>126</v>
      </c>
      <c r="C105" s="94">
        <v>9.9</v>
      </c>
      <c r="D105" s="11"/>
    </row>
    <row r="106" spans="1:4" s="12" customFormat="1" ht="15.75" customHeight="1" x14ac:dyDescent="0.2">
      <c r="A106" s="36">
        <v>46</v>
      </c>
      <c r="B106" s="95" t="s">
        <v>127</v>
      </c>
      <c r="C106" s="94">
        <v>7.3</v>
      </c>
      <c r="D106" s="11"/>
    </row>
    <row r="107" spans="1:4" s="12" customFormat="1" ht="15.75" customHeight="1" x14ac:dyDescent="0.2">
      <c r="A107" s="36">
        <v>47</v>
      </c>
      <c r="B107" s="95" t="s">
        <v>128</v>
      </c>
      <c r="C107" s="94">
        <v>2.9</v>
      </c>
      <c r="D107" s="11"/>
    </row>
    <row r="108" spans="1:4" s="12" customFormat="1" ht="15.75" customHeight="1" x14ac:dyDescent="0.2">
      <c r="A108" s="36">
        <v>48</v>
      </c>
      <c r="B108" s="95" t="s">
        <v>129</v>
      </c>
      <c r="C108" s="94">
        <v>3.5</v>
      </c>
      <c r="D108" s="11"/>
    </row>
    <row r="109" spans="1:4" s="12" customFormat="1" ht="15.75" customHeight="1" x14ac:dyDescent="0.2">
      <c r="A109" s="36">
        <v>49</v>
      </c>
      <c r="B109" s="95" t="s">
        <v>130</v>
      </c>
      <c r="C109" s="94">
        <v>5.6</v>
      </c>
      <c r="D109" s="11"/>
    </row>
    <row r="110" spans="1:4" s="12" customFormat="1" ht="15.75" customHeight="1" x14ac:dyDescent="0.2">
      <c r="A110" s="36">
        <v>50</v>
      </c>
      <c r="B110" s="95" t="s">
        <v>131</v>
      </c>
      <c r="C110" s="94">
        <v>6.8</v>
      </c>
      <c r="D110" s="11"/>
    </row>
    <row r="111" spans="1:4" s="12" customFormat="1" ht="15.75" customHeight="1" x14ac:dyDescent="0.2">
      <c r="A111" s="36">
        <v>51</v>
      </c>
      <c r="B111" s="95" t="s">
        <v>132</v>
      </c>
      <c r="C111" s="94">
        <v>3.8</v>
      </c>
      <c r="D111" s="11"/>
    </row>
    <row r="112" spans="1:4" s="12" customFormat="1" ht="15.75" customHeight="1" x14ac:dyDescent="0.2">
      <c r="A112" s="36">
        <v>52</v>
      </c>
      <c r="B112" s="95" t="s">
        <v>133</v>
      </c>
      <c r="C112" s="94">
        <v>18.5</v>
      </c>
      <c r="D112" s="11"/>
    </row>
    <row r="113" spans="1:4" s="12" customFormat="1" ht="15.75" customHeight="1" x14ac:dyDescent="0.2">
      <c r="A113" s="36">
        <v>53</v>
      </c>
      <c r="B113" s="95" t="s">
        <v>134</v>
      </c>
      <c r="C113" s="94">
        <v>16.5</v>
      </c>
      <c r="D113" s="11"/>
    </row>
    <row r="114" spans="1:4" s="12" customFormat="1" ht="15.75" customHeight="1" x14ac:dyDescent="0.2">
      <c r="A114" s="36">
        <v>54</v>
      </c>
      <c r="B114" s="95" t="s">
        <v>135</v>
      </c>
      <c r="C114" s="94">
        <v>3.1</v>
      </c>
      <c r="D114" s="11"/>
    </row>
    <row r="115" spans="1:4" s="12" customFormat="1" ht="15.75" customHeight="1" x14ac:dyDescent="0.2">
      <c r="A115" s="36">
        <v>55</v>
      </c>
      <c r="B115" s="95" t="s">
        <v>136</v>
      </c>
      <c r="C115" s="94">
        <v>5.2</v>
      </c>
      <c r="D115" s="11"/>
    </row>
    <row r="116" spans="1:4" s="12" customFormat="1" ht="15.75" customHeight="1" x14ac:dyDescent="0.2">
      <c r="A116" s="36">
        <v>56</v>
      </c>
      <c r="B116" s="95" t="s">
        <v>137</v>
      </c>
      <c r="C116" s="94">
        <v>3</v>
      </c>
      <c r="D116" s="11"/>
    </row>
    <row r="117" spans="1:4" s="16" customFormat="1" ht="15.75" customHeight="1" x14ac:dyDescent="0.2">
      <c r="A117" s="36">
        <v>57</v>
      </c>
      <c r="B117" s="95" t="s">
        <v>269</v>
      </c>
      <c r="C117" s="94">
        <v>23.5</v>
      </c>
      <c r="D117" s="15"/>
    </row>
    <row r="118" spans="1:4" s="16" customFormat="1" ht="15.75" customHeight="1" x14ac:dyDescent="0.2">
      <c r="A118" s="36">
        <v>58</v>
      </c>
      <c r="B118" s="95" t="s">
        <v>270</v>
      </c>
      <c r="C118" s="94">
        <v>8</v>
      </c>
      <c r="D118" s="15"/>
    </row>
    <row r="119" spans="1:4" s="16" customFormat="1" ht="15.75" customHeight="1" x14ac:dyDescent="0.2">
      <c r="A119" s="36">
        <v>59</v>
      </c>
      <c r="B119" s="95" t="s">
        <v>271</v>
      </c>
      <c r="C119" s="94">
        <v>12.8</v>
      </c>
      <c r="D119" s="15"/>
    </row>
    <row r="120" spans="1:4" s="16" customFormat="1" ht="15.75" customHeight="1" x14ac:dyDescent="0.2">
      <c r="A120" s="36">
        <v>60</v>
      </c>
      <c r="B120" s="95" t="s">
        <v>272</v>
      </c>
      <c r="C120" s="94">
        <v>13.5</v>
      </c>
      <c r="D120" s="15"/>
    </row>
    <row r="121" spans="1:4" s="16" customFormat="1" ht="15.75" customHeight="1" x14ac:dyDescent="0.2">
      <c r="A121" s="36">
        <v>61</v>
      </c>
      <c r="B121" s="95" t="s">
        <v>273</v>
      </c>
      <c r="C121" s="94">
        <v>1.6</v>
      </c>
      <c r="D121" s="15"/>
    </row>
    <row r="122" spans="1:4" s="16" customFormat="1" ht="15.75" customHeight="1" x14ac:dyDescent="0.2">
      <c r="A122" s="36">
        <v>62</v>
      </c>
      <c r="B122" s="95" t="s">
        <v>274</v>
      </c>
      <c r="C122" s="94">
        <v>2.2999999999999998</v>
      </c>
      <c r="D122" s="15"/>
    </row>
    <row r="123" spans="1:4" s="16" customFormat="1" ht="15.75" customHeight="1" x14ac:dyDescent="0.2">
      <c r="A123" s="36">
        <v>63</v>
      </c>
      <c r="B123" s="95" t="s">
        <v>275</v>
      </c>
      <c r="C123" s="94">
        <v>1.6</v>
      </c>
      <c r="D123" s="15"/>
    </row>
    <row r="124" spans="1:4" s="16" customFormat="1" ht="15.75" customHeight="1" x14ac:dyDescent="0.2">
      <c r="A124" s="36">
        <v>64</v>
      </c>
      <c r="B124" s="95" t="s">
        <v>276</v>
      </c>
      <c r="C124" s="94">
        <v>11.8</v>
      </c>
      <c r="D124" s="15"/>
    </row>
    <row r="125" spans="1:4" s="16" customFormat="1" ht="15.75" customHeight="1" x14ac:dyDescent="0.2">
      <c r="A125" s="36">
        <v>65</v>
      </c>
      <c r="B125" s="95" t="s">
        <v>277</v>
      </c>
      <c r="C125" s="94">
        <v>7.5</v>
      </c>
      <c r="D125" s="15"/>
    </row>
    <row r="126" spans="1:4" s="16" customFormat="1" ht="15.75" customHeight="1" x14ac:dyDescent="0.2">
      <c r="A126" s="36">
        <v>66</v>
      </c>
      <c r="B126" s="95" t="s">
        <v>134</v>
      </c>
      <c r="C126" s="94">
        <v>13.3</v>
      </c>
      <c r="D126" s="15"/>
    </row>
    <row r="127" spans="1:4" s="16" customFormat="1" ht="15.75" customHeight="1" x14ac:dyDescent="0.2">
      <c r="A127" s="36">
        <v>67</v>
      </c>
      <c r="B127" s="95" t="s">
        <v>278</v>
      </c>
      <c r="C127" s="94">
        <v>7</v>
      </c>
      <c r="D127" s="15"/>
    </row>
    <row r="128" spans="1:4" s="16" customFormat="1" ht="15.75" customHeight="1" x14ac:dyDescent="0.2">
      <c r="A128" s="36">
        <v>68</v>
      </c>
      <c r="B128" s="95" t="s">
        <v>279</v>
      </c>
      <c r="C128" s="94">
        <v>30</v>
      </c>
      <c r="D128" s="15"/>
    </row>
    <row r="129" spans="1:4" s="16" customFormat="1" ht="15.75" customHeight="1" x14ac:dyDescent="0.2">
      <c r="A129" s="36">
        <v>69</v>
      </c>
      <c r="B129" s="95" t="s">
        <v>280</v>
      </c>
      <c r="C129" s="94">
        <v>3</v>
      </c>
      <c r="D129" s="15"/>
    </row>
    <row r="130" spans="1:4" s="16" customFormat="1" ht="15.75" customHeight="1" x14ac:dyDescent="0.2">
      <c r="A130" s="36">
        <v>70</v>
      </c>
      <c r="B130" s="95" t="s">
        <v>281</v>
      </c>
      <c r="C130" s="94">
        <v>1.7</v>
      </c>
      <c r="D130" s="15"/>
    </row>
    <row r="131" spans="1:4" s="16" customFormat="1" ht="15.75" customHeight="1" x14ac:dyDescent="0.2">
      <c r="A131" s="36">
        <v>71</v>
      </c>
      <c r="B131" s="95" t="s">
        <v>282</v>
      </c>
      <c r="C131" s="94">
        <v>3.1</v>
      </c>
      <c r="D131" s="15"/>
    </row>
    <row r="132" spans="1:4" s="16" customFormat="1" ht="15.75" customHeight="1" x14ac:dyDescent="0.2">
      <c r="A132" s="36">
        <v>72</v>
      </c>
      <c r="B132" s="95" t="s">
        <v>1078</v>
      </c>
      <c r="C132" s="94">
        <v>5.9</v>
      </c>
      <c r="D132" s="15"/>
    </row>
    <row r="133" spans="1:4" s="16" customFormat="1" ht="15.75" customHeight="1" x14ac:dyDescent="0.2">
      <c r="A133" s="36">
        <v>73</v>
      </c>
      <c r="B133" s="95" t="s">
        <v>284</v>
      </c>
      <c r="C133" s="94">
        <v>4.4000000000000004</v>
      </c>
      <c r="D133" s="15"/>
    </row>
    <row r="134" spans="1:4" s="16" customFormat="1" ht="15.75" customHeight="1" x14ac:dyDescent="0.2">
      <c r="A134" s="36">
        <v>74</v>
      </c>
      <c r="B134" s="95" t="s">
        <v>285</v>
      </c>
      <c r="C134" s="94">
        <v>4.7</v>
      </c>
      <c r="D134" s="15"/>
    </row>
    <row r="135" spans="1:4" s="16" customFormat="1" ht="15.75" customHeight="1" x14ac:dyDescent="0.2">
      <c r="A135" s="36">
        <v>75</v>
      </c>
      <c r="B135" s="95" t="s">
        <v>286</v>
      </c>
      <c r="C135" s="94">
        <v>1.7</v>
      </c>
      <c r="D135" s="15"/>
    </row>
    <row r="136" spans="1:4" s="16" customFormat="1" ht="15.75" customHeight="1" x14ac:dyDescent="0.2">
      <c r="A136" s="36">
        <v>76</v>
      </c>
      <c r="B136" s="95" t="s">
        <v>287</v>
      </c>
      <c r="C136" s="94">
        <v>2.9</v>
      </c>
      <c r="D136" s="15"/>
    </row>
    <row r="137" spans="1:4" s="16" customFormat="1" ht="15.75" customHeight="1" x14ac:dyDescent="0.2">
      <c r="A137" s="36">
        <v>77</v>
      </c>
      <c r="B137" s="95" t="s">
        <v>288</v>
      </c>
      <c r="C137" s="94">
        <v>4.5999999999999996</v>
      </c>
      <c r="D137" s="15"/>
    </row>
    <row r="138" spans="1:4" s="16" customFormat="1" ht="15.75" customHeight="1" x14ac:dyDescent="0.2">
      <c r="A138" s="36">
        <v>78</v>
      </c>
      <c r="B138" s="95" t="s">
        <v>289</v>
      </c>
      <c r="C138" s="94">
        <v>9.6999999999999993</v>
      </c>
      <c r="D138" s="15"/>
    </row>
    <row r="139" spans="1:4" s="16" customFormat="1" ht="15.75" customHeight="1" x14ac:dyDescent="0.2">
      <c r="A139" s="36">
        <v>79</v>
      </c>
      <c r="B139" s="95" t="s">
        <v>290</v>
      </c>
      <c r="C139" s="94">
        <v>6.3</v>
      </c>
      <c r="D139" s="15"/>
    </row>
    <row r="140" spans="1:4" s="16" customFormat="1" ht="15.75" customHeight="1" x14ac:dyDescent="0.2">
      <c r="A140" s="36">
        <v>80</v>
      </c>
      <c r="B140" s="95" t="s">
        <v>291</v>
      </c>
      <c r="C140" s="94">
        <v>3.6</v>
      </c>
      <c r="D140" s="15"/>
    </row>
    <row r="141" spans="1:4" s="16" customFormat="1" ht="15.75" customHeight="1" x14ac:dyDescent="0.2">
      <c r="A141" s="36">
        <v>81</v>
      </c>
      <c r="B141" s="95" t="s">
        <v>292</v>
      </c>
      <c r="C141" s="94">
        <v>4.5999999999999996</v>
      </c>
      <c r="D141" s="15"/>
    </row>
    <row r="142" spans="1:4" s="16" customFormat="1" ht="15.75" customHeight="1" x14ac:dyDescent="0.2">
      <c r="A142" s="36">
        <v>82</v>
      </c>
      <c r="B142" s="95" t="s">
        <v>293</v>
      </c>
      <c r="C142" s="94">
        <v>2.9</v>
      </c>
      <c r="D142" s="15"/>
    </row>
    <row r="143" spans="1:4" s="16" customFormat="1" ht="15.75" customHeight="1" x14ac:dyDescent="0.2">
      <c r="A143" s="36">
        <v>83</v>
      </c>
      <c r="B143" s="95" t="s">
        <v>294</v>
      </c>
      <c r="C143" s="94">
        <v>2.1</v>
      </c>
      <c r="D143" s="15"/>
    </row>
    <row r="144" spans="1:4" s="16" customFormat="1" ht="15.75" customHeight="1" x14ac:dyDescent="0.2">
      <c r="A144" s="36">
        <v>84</v>
      </c>
      <c r="B144" s="95" t="s">
        <v>295</v>
      </c>
      <c r="C144" s="94">
        <v>1.7</v>
      </c>
      <c r="D144" s="15"/>
    </row>
    <row r="145" spans="1:4" s="16" customFormat="1" ht="15.75" customHeight="1" x14ac:dyDescent="0.2">
      <c r="A145" s="36">
        <v>85</v>
      </c>
      <c r="B145" s="95" t="s">
        <v>296</v>
      </c>
      <c r="C145" s="94">
        <v>1.1000000000000001</v>
      </c>
      <c r="D145" s="15"/>
    </row>
    <row r="146" spans="1:4" s="16" customFormat="1" ht="15.75" customHeight="1" x14ac:dyDescent="0.2">
      <c r="A146" s="36">
        <v>86</v>
      </c>
      <c r="B146" s="95" t="s">
        <v>297</v>
      </c>
      <c r="C146" s="94">
        <v>1.9</v>
      </c>
      <c r="D146" s="15"/>
    </row>
    <row r="147" spans="1:4" s="16" customFormat="1" ht="15.75" customHeight="1" x14ac:dyDescent="0.2">
      <c r="A147" s="36">
        <v>87</v>
      </c>
      <c r="B147" s="95" t="s">
        <v>298</v>
      </c>
      <c r="C147" s="94">
        <v>1.4</v>
      </c>
      <c r="D147" s="15"/>
    </row>
    <row r="148" spans="1:4" s="16" customFormat="1" ht="15.75" customHeight="1" x14ac:dyDescent="0.2">
      <c r="A148" s="36">
        <v>88</v>
      </c>
      <c r="B148" s="74" t="s">
        <v>321</v>
      </c>
      <c r="C148" s="94">
        <v>23.8</v>
      </c>
      <c r="D148" s="15"/>
    </row>
    <row r="149" spans="1:4" s="16" customFormat="1" ht="15.75" customHeight="1" x14ac:dyDescent="0.2">
      <c r="A149" s="36">
        <v>89</v>
      </c>
      <c r="B149" s="74" t="s">
        <v>322</v>
      </c>
      <c r="C149" s="94">
        <v>14.9</v>
      </c>
      <c r="D149" s="15"/>
    </row>
    <row r="150" spans="1:4" s="16" customFormat="1" ht="15.75" customHeight="1" x14ac:dyDescent="0.2">
      <c r="A150" s="36">
        <v>90</v>
      </c>
      <c r="B150" s="74" t="s">
        <v>323</v>
      </c>
      <c r="C150" s="94">
        <v>2.6</v>
      </c>
      <c r="D150" s="15"/>
    </row>
    <row r="151" spans="1:4" s="16" customFormat="1" ht="15.75" customHeight="1" x14ac:dyDescent="0.2">
      <c r="A151" s="36">
        <v>91</v>
      </c>
      <c r="B151" s="74" t="s">
        <v>324</v>
      </c>
      <c r="C151" s="94">
        <v>19.399999999999999</v>
      </c>
      <c r="D151" s="15"/>
    </row>
    <row r="152" spans="1:4" s="16" customFormat="1" ht="15.75" customHeight="1" x14ac:dyDescent="0.2">
      <c r="A152" s="36">
        <v>92</v>
      </c>
      <c r="B152" s="74" t="s">
        <v>1761</v>
      </c>
      <c r="C152" s="94">
        <v>10.7</v>
      </c>
      <c r="D152" s="15"/>
    </row>
    <row r="153" spans="1:4" s="16" customFormat="1" ht="15.75" customHeight="1" x14ac:dyDescent="0.2">
      <c r="A153" s="36">
        <v>93</v>
      </c>
      <c r="B153" s="74" t="s">
        <v>326</v>
      </c>
      <c r="C153" s="94">
        <v>2.4</v>
      </c>
      <c r="D153" s="15"/>
    </row>
    <row r="154" spans="1:4" s="16" customFormat="1" ht="15.75" customHeight="1" x14ac:dyDescent="0.2">
      <c r="A154" s="36">
        <v>94</v>
      </c>
      <c r="B154" s="74" t="s">
        <v>327</v>
      </c>
      <c r="C154" s="94">
        <v>1.5</v>
      </c>
      <c r="D154" s="15"/>
    </row>
    <row r="155" spans="1:4" s="16" customFormat="1" ht="15.75" customHeight="1" x14ac:dyDescent="0.2">
      <c r="A155" s="36">
        <v>95</v>
      </c>
      <c r="B155" s="74" t="s">
        <v>328</v>
      </c>
      <c r="C155" s="94">
        <v>14.5</v>
      </c>
      <c r="D155" s="15"/>
    </row>
    <row r="156" spans="1:4" s="16" customFormat="1" ht="15.75" customHeight="1" x14ac:dyDescent="0.2">
      <c r="A156" s="36">
        <v>96</v>
      </c>
      <c r="B156" s="74" t="s">
        <v>329</v>
      </c>
      <c r="C156" s="94">
        <v>28.6</v>
      </c>
      <c r="D156" s="15"/>
    </row>
    <row r="157" spans="1:4" s="16" customFormat="1" ht="15.75" customHeight="1" x14ac:dyDescent="0.2">
      <c r="A157" s="36">
        <v>97</v>
      </c>
      <c r="B157" s="74" t="s">
        <v>330</v>
      </c>
      <c r="C157" s="94">
        <v>20.6</v>
      </c>
      <c r="D157" s="15"/>
    </row>
    <row r="158" spans="1:4" s="16" customFormat="1" ht="15.75" customHeight="1" x14ac:dyDescent="0.2">
      <c r="A158" s="36">
        <v>98</v>
      </c>
      <c r="B158" s="74" t="s">
        <v>331</v>
      </c>
      <c r="C158" s="94">
        <v>17.100000000000001</v>
      </c>
      <c r="D158" s="15"/>
    </row>
    <row r="159" spans="1:4" s="16" customFormat="1" ht="15.75" customHeight="1" x14ac:dyDescent="0.2">
      <c r="A159" s="36">
        <v>99</v>
      </c>
      <c r="B159" s="74" t="s">
        <v>332</v>
      </c>
      <c r="C159" s="94">
        <v>11</v>
      </c>
      <c r="D159" s="15"/>
    </row>
    <row r="160" spans="1:4" s="16" customFormat="1" ht="15.75" customHeight="1" x14ac:dyDescent="0.2">
      <c r="A160" s="36">
        <v>100</v>
      </c>
      <c r="B160" s="74" t="s">
        <v>333</v>
      </c>
      <c r="C160" s="94">
        <v>7.3</v>
      </c>
      <c r="D160" s="15"/>
    </row>
    <row r="161" spans="1:4" s="16" customFormat="1" ht="15.75" customHeight="1" x14ac:dyDescent="0.2">
      <c r="A161" s="36">
        <v>101</v>
      </c>
      <c r="B161" s="95" t="s">
        <v>334</v>
      </c>
      <c r="C161" s="94">
        <v>1.8</v>
      </c>
      <c r="D161" s="15"/>
    </row>
    <row r="162" spans="1:4" s="16" customFormat="1" ht="15.75" customHeight="1" x14ac:dyDescent="0.2">
      <c r="A162" s="36">
        <v>102</v>
      </c>
      <c r="B162" s="95" t="s">
        <v>335</v>
      </c>
      <c r="C162" s="94">
        <v>2.9</v>
      </c>
      <c r="D162" s="15"/>
    </row>
    <row r="163" spans="1:4" s="16" customFormat="1" ht="15.75" customHeight="1" x14ac:dyDescent="0.2">
      <c r="A163" s="36">
        <v>103</v>
      </c>
      <c r="B163" s="95" t="s">
        <v>336</v>
      </c>
      <c r="C163" s="94">
        <v>11.7</v>
      </c>
      <c r="D163" s="15"/>
    </row>
    <row r="164" spans="1:4" s="16" customFormat="1" ht="15.75" customHeight="1" x14ac:dyDescent="0.2">
      <c r="A164" s="36">
        <v>104</v>
      </c>
      <c r="B164" s="95" t="s">
        <v>337</v>
      </c>
      <c r="C164" s="94">
        <v>3.6</v>
      </c>
      <c r="D164" s="15"/>
    </row>
    <row r="165" spans="1:4" s="16" customFormat="1" ht="15.75" customHeight="1" x14ac:dyDescent="0.2">
      <c r="A165" s="36">
        <v>105</v>
      </c>
      <c r="B165" s="95" t="s">
        <v>338</v>
      </c>
      <c r="C165" s="94">
        <v>2.8</v>
      </c>
      <c r="D165" s="15"/>
    </row>
    <row r="166" spans="1:4" s="16" customFormat="1" ht="15.75" customHeight="1" x14ac:dyDescent="0.2">
      <c r="A166" s="36">
        <v>106</v>
      </c>
      <c r="B166" s="95" t="s">
        <v>1079</v>
      </c>
      <c r="C166" s="94">
        <v>0.4</v>
      </c>
      <c r="D166" s="15"/>
    </row>
    <row r="167" spans="1:4" s="16" customFormat="1" ht="15.75" customHeight="1" x14ac:dyDescent="0.2">
      <c r="A167" s="36">
        <v>107</v>
      </c>
      <c r="B167" s="95" t="s">
        <v>340</v>
      </c>
      <c r="C167" s="94">
        <v>2</v>
      </c>
      <c r="D167" s="15"/>
    </row>
    <row r="168" spans="1:4" s="16" customFormat="1" ht="15.75" customHeight="1" x14ac:dyDescent="0.2">
      <c r="A168" s="36">
        <v>108</v>
      </c>
      <c r="B168" s="95" t="s">
        <v>341</v>
      </c>
      <c r="C168" s="94">
        <v>2.1</v>
      </c>
      <c r="D168" s="15"/>
    </row>
    <row r="169" spans="1:4" s="16" customFormat="1" ht="15.75" customHeight="1" x14ac:dyDescent="0.2">
      <c r="A169" s="36">
        <v>109</v>
      </c>
      <c r="B169" s="95" t="s">
        <v>342</v>
      </c>
      <c r="C169" s="94">
        <v>11.8</v>
      </c>
      <c r="D169" s="15"/>
    </row>
    <row r="170" spans="1:4" s="16" customFormat="1" ht="15.75" customHeight="1" x14ac:dyDescent="0.2">
      <c r="A170" s="36">
        <v>110</v>
      </c>
      <c r="B170" s="95" t="s">
        <v>343</v>
      </c>
      <c r="C170" s="94">
        <v>4.9000000000000004</v>
      </c>
      <c r="D170" s="15"/>
    </row>
    <row r="171" spans="1:4" s="16" customFormat="1" ht="15.75" customHeight="1" x14ac:dyDescent="0.2">
      <c r="A171" s="36">
        <v>111</v>
      </c>
      <c r="B171" s="95" t="s">
        <v>344</v>
      </c>
      <c r="C171" s="94">
        <v>3.4</v>
      </c>
      <c r="D171" s="15"/>
    </row>
    <row r="172" spans="1:4" s="16" customFormat="1" ht="15.75" customHeight="1" x14ac:dyDescent="0.2">
      <c r="A172" s="36">
        <v>112</v>
      </c>
      <c r="B172" s="95" t="s">
        <v>345</v>
      </c>
      <c r="C172" s="94">
        <v>1.5</v>
      </c>
      <c r="D172" s="15"/>
    </row>
    <row r="173" spans="1:4" s="16" customFormat="1" ht="15.75" customHeight="1" x14ac:dyDescent="0.2">
      <c r="A173" s="36">
        <v>113</v>
      </c>
      <c r="B173" s="95" t="s">
        <v>346</v>
      </c>
      <c r="C173" s="94">
        <v>1</v>
      </c>
      <c r="D173" s="15"/>
    </row>
    <row r="174" spans="1:4" s="16" customFormat="1" ht="15.75" customHeight="1" x14ac:dyDescent="0.2">
      <c r="A174" s="36">
        <v>114</v>
      </c>
      <c r="B174" s="95" t="s">
        <v>347</v>
      </c>
      <c r="C174" s="94">
        <v>1.4</v>
      </c>
      <c r="D174" s="15"/>
    </row>
    <row r="175" spans="1:4" s="16" customFormat="1" ht="15.75" customHeight="1" x14ac:dyDescent="0.2">
      <c r="A175" s="36">
        <v>115</v>
      </c>
      <c r="B175" s="95" t="s">
        <v>348</v>
      </c>
      <c r="C175" s="94">
        <v>2.5</v>
      </c>
      <c r="D175" s="15"/>
    </row>
    <row r="176" spans="1:4" s="16" customFormat="1" ht="15.75" customHeight="1" x14ac:dyDescent="0.2">
      <c r="A176" s="36">
        <v>116</v>
      </c>
      <c r="B176" s="95" t="s">
        <v>349</v>
      </c>
      <c r="C176" s="94">
        <v>0.7</v>
      </c>
      <c r="D176" s="15"/>
    </row>
    <row r="177" spans="1:4" s="16" customFormat="1" ht="15.75" customHeight="1" x14ac:dyDescent="0.2">
      <c r="A177" s="36">
        <v>117</v>
      </c>
      <c r="B177" s="95" t="s">
        <v>350</v>
      </c>
      <c r="C177" s="94">
        <v>1</v>
      </c>
      <c r="D177" s="15"/>
    </row>
    <row r="178" spans="1:4" s="93" customFormat="1" x14ac:dyDescent="0.2">
      <c r="A178" s="138" t="s">
        <v>1080</v>
      </c>
      <c r="B178" s="138"/>
      <c r="C178" s="13">
        <f>SUM(C179:C362)</f>
        <v>1363.0000000000007</v>
      </c>
    </row>
    <row r="179" spans="1:4" s="16" customFormat="1" ht="15.75" customHeight="1" x14ac:dyDescent="0.2">
      <c r="A179" s="36">
        <v>1</v>
      </c>
      <c r="B179" s="95" t="s">
        <v>7</v>
      </c>
      <c r="C179" s="94">
        <v>45.2</v>
      </c>
      <c r="D179" s="15"/>
    </row>
    <row r="180" spans="1:4" s="16" customFormat="1" ht="15.75" customHeight="1" x14ac:dyDescent="0.2">
      <c r="A180" s="36">
        <v>2</v>
      </c>
      <c r="B180" s="95" t="s">
        <v>1774</v>
      </c>
      <c r="C180" s="94">
        <v>18.100000000000001</v>
      </c>
      <c r="D180" s="15"/>
    </row>
    <row r="181" spans="1:4" s="16" customFormat="1" ht="15.75" customHeight="1" x14ac:dyDescent="0.2">
      <c r="A181" s="36">
        <v>3</v>
      </c>
      <c r="B181" s="95" t="s">
        <v>9</v>
      </c>
      <c r="C181" s="94">
        <v>22.4</v>
      </c>
      <c r="D181" s="15"/>
    </row>
    <row r="182" spans="1:4" s="16" customFormat="1" ht="15.75" customHeight="1" x14ac:dyDescent="0.2">
      <c r="A182" s="36">
        <v>4</v>
      </c>
      <c r="B182" s="95" t="s">
        <v>10</v>
      </c>
      <c r="C182" s="94">
        <v>3.7</v>
      </c>
      <c r="D182" s="15"/>
    </row>
    <row r="183" spans="1:4" s="16" customFormat="1" ht="15.75" customHeight="1" x14ac:dyDescent="0.2">
      <c r="A183" s="36">
        <v>5</v>
      </c>
      <c r="B183" s="95" t="s">
        <v>11</v>
      </c>
      <c r="C183" s="94">
        <v>9.9</v>
      </c>
      <c r="D183" s="15"/>
    </row>
    <row r="184" spans="1:4" s="16" customFormat="1" ht="15.75" customHeight="1" x14ac:dyDescent="0.2">
      <c r="A184" s="36">
        <v>6</v>
      </c>
      <c r="B184" s="95" t="s">
        <v>12</v>
      </c>
      <c r="C184" s="94">
        <v>2.5</v>
      </c>
      <c r="D184" s="15"/>
    </row>
    <row r="185" spans="1:4" s="16" customFormat="1" ht="15.75" customHeight="1" x14ac:dyDescent="0.2">
      <c r="A185" s="36">
        <v>7</v>
      </c>
      <c r="B185" s="95" t="s">
        <v>13</v>
      </c>
      <c r="C185" s="94">
        <v>4.9000000000000004</v>
      </c>
      <c r="D185" s="15"/>
    </row>
    <row r="186" spans="1:4" s="16" customFormat="1" ht="15.75" customHeight="1" x14ac:dyDescent="0.2">
      <c r="A186" s="36">
        <v>8</v>
      </c>
      <c r="B186" s="95" t="s">
        <v>14</v>
      </c>
      <c r="C186" s="94">
        <v>20.3</v>
      </c>
      <c r="D186" s="15"/>
    </row>
    <row r="187" spans="1:4" s="16" customFormat="1" ht="15.75" customHeight="1" x14ac:dyDescent="0.2">
      <c r="A187" s="36">
        <v>9</v>
      </c>
      <c r="B187" s="95" t="s">
        <v>15</v>
      </c>
      <c r="C187" s="94">
        <v>8.3000000000000007</v>
      </c>
      <c r="D187" s="15"/>
    </row>
    <row r="188" spans="1:4" s="16" customFormat="1" ht="15.75" customHeight="1" x14ac:dyDescent="0.2">
      <c r="A188" s="36">
        <v>10</v>
      </c>
      <c r="B188" s="95" t="s">
        <v>16</v>
      </c>
      <c r="C188" s="94">
        <v>7.4</v>
      </c>
      <c r="D188" s="15"/>
    </row>
    <row r="189" spans="1:4" s="16" customFormat="1" ht="15.75" customHeight="1" x14ac:dyDescent="0.2">
      <c r="A189" s="36">
        <v>11</v>
      </c>
      <c r="B189" s="95" t="s">
        <v>17</v>
      </c>
      <c r="C189" s="94">
        <v>15.3</v>
      </c>
      <c r="D189" s="15"/>
    </row>
    <row r="190" spans="1:4" s="16" customFormat="1" ht="15.75" customHeight="1" x14ac:dyDescent="0.2">
      <c r="A190" s="36">
        <v>12</v>
      </c>
      <c r="B190" s="95" t="s">
        <v>18</v>
      </c>
      <c r="C190" s="94">
        <v>1.8</v>
      </c>
      <c r="D190" s="15"/>
    </row>
    <row r="191" spans="1:4" s="16" customFormat="1" ht="15.75" customHeight="1" x14ac:dyDescent="0.2">
      <c r="A191" s="36">
        <v>13</v>
      </c>
      <c r="B191" s="95" t="s">
        <v>19</v>
      </c>
      <c r="C191" s="94">
        <v>3.5</v>
      </c>
      <c r="D191" s="15"/>
    </row>
    <row r="192" spans="1:4" s="16" customFormat="1" ht="15.75" customHeight="1" x14ac:dyDescent="0.2">
      <c r="A192" s="36">
        <v>14</v>
      </c>
      <c r="B192" s="95" t="s">
        <v>20</v>
      </c>
      <c r="C192" s="94">
        <v>2</v>
      </c>
      <c r="D192" s="15"/>
    </row>
    <row r="193" spans="1:4" s="16" customFormat="1" ht="15.75" customHeight="1" x14ac:dyDescent="0.2">
      <c r="A193" s="36">
        <v>15</v>
      </c>
      <c r="B193" s="95" t="s">
        <v>21</v>
      </c>
      <c r="C193" s="94">
        <v>3.6</v>
      </c>
      <c r="D193" s="15"/>
    </row>
    <row r="194" spans="1:4" s="16" customFormat="1" ht="15.75" customHeight="1" x14ac:dyDescent="0.2">
      <c r="A194" s="36">
        <v>16</v>
      </c>
      <c r="B194" s="95" t="s">
        <v>22</v>
      </c>
      <c r="C194" s="94">
        <v>3.7</v>
      </c>
      <c r="D194" s="15"/>
    </row>
    <row r="195" spans="1:4" s="16" customFormat="1" ht="15.75" customHeight="1" x14ac:dyDescent="0.2">
      <c r="A195" s="36">
        <v>17</v>
      </c>
      <c r="B195" s="74" t="s">
        <v>52</v>
      </c>
      <c r="C195" s="94">
        <v>20.399999999999999</v>
      </c>
      <c r="D195" s="15"/>
    </row>
    <row r="196" spans="1:4" s="16" customFormat="1" ht="15.75" customHeight="1" x14ac:dyDescent="0.2">
      <c r="A196" s="36">
        <v>18</v>
      </c>
      <c r="B196" s="74" t="s">
        <v>53</v>
      </c>
      <c r="C196" s="94">
        <v>22.1</v>
      </c>
      <c r="D196" s="15"/>
    </row>
    <row r="197" spans="1:4" s="16" customFormat="1" ht="15.75" customHeight="1" x14ac:dyDescent="0.2">
      <c r="A197" s="36">
        <v>19</v>
      </c>
      <c r="B197" s="74" t="s">
        <v>54</v>
      </c>
      <c r="C197" s="94">
        <v>12.6</v>
      </c>
      <c r="D197" s="15"/>
    </row>
    <row r="198" spans="1:4" s="16" customFormat="1" ht="15.75" customHeight="1" x14ac:dyDescent="0.2">
      <c r="A198" s="36">
        <v>20</v>
      </c>
      <c r="B198" s="74" t="s">
        <v>55</v>
      </c>
      <c r="C198" s="94">
        <v>26.4</v>
      </c>
      <c r="D198" s="15"/>
    </row>
    <row r="199" spans="1:4" s="16" customFormat="1" ht="15.75" customHeight="1" x14ac:dyDescent="0.2">
      <c r="A199" s="36">
        <v>21</v>
      </c>
      <c r="B199" s="74" t="s">
        <v>56</v>
      </c>
      <c r="C199" s="94">
        <v>12.6</v>
      </c>
      <c r="D199" s="15"/>
    </row>
    <row r="200" spans="1:4" s="16" customFormat="1" ht="15.75" customHeight="1" x14ac:dyDescent="0.2">
      <c r="A200" s="36">
        <v>22</v>
      </c>
      <c r="B200" s="74" t="s">
        <v>57</v>
      </c>
      <c r="C200" s="94">
        <v>12</v>
      </c>
      <c r="D200" s="15"/>
    </row>
    <row r="201" spans="1:4" s="16" customFormat="1" ht="15.75" customHeight="1" x14ac:dyDescent="0.2">
      <c r="A201" s="36">
        <v>23</v>
      </c>
      <c r="B201" s="74" t="s">
        <v>58</v>
      </c>
      <c r="C201" s="94">
        <v>18.899999999999999</v>
      </c>
      <c r="D201" s="15"/>
    </row>
    <row r="202" spans="1:4" s="16" customFormat="1" ht="15.75" customHeight="1" x14ac:dyDescent="0.2">
      <c r="A202" s="36">
        <v>24</v>
      </c>
      <c r="B202" s="74" t="s">
        <v>1081</v>
      </c>
      <c r="C202" s="94">
        <v>13.5</v>
      </c>
      <c r="D202" s="15"/>
    </row>
    <row r="203" spans="1:4" s="16" customFormat="1" ht="15.75" customHeight="1" x14ac:dyDescent="0.2">
      <c r="A203" s="36">
        <v>25</v>
      </c>
      <c r="B203" s="74" t="s">
        <v>60</v>
      </c>
      <c r="C203" s="94">
        <v>9.6</v>
      </c>
      <c r="D203" s="15"/>
    </row>
    <row r="204" spans="1:4" s="16" customFormat="1" ht="15.75" customHeight="1" x14ac:dyDescent="0.2">
      <c r="A204" s="36">
        <v>26</v>
      </c>
      <c r="B204" s="74" t="s">
        <v>61</v>
      </c>
      <c r="C204" s="94">
        <v>6.5</v>
      </c>
      <c r="D204" s="15"/>
    </row>
    <row r="205" spans="1:4" s="16" customFormat="1" ht="15.75" customHeight="1" x14ac:dyDescent="0.2">
      <c r="A205" s="36">
        <v>27</v>
      </c>
      <c r="B205" s="74" t="s">
        <v>62</v>
      </c>
      <c r="C205" s="94">
        <v>13</v>
      </c>
      <c r="D205" s="15"/>
    </row>
    <row r="206" spans="1:4" s="16" customFormat="1" ht="15.75" customHeight="1" x14ac:dyDescent="0.2">
      <c r="A206" s="36">
        <v>28</v>
      </c>
      <c r="B206" s="74" t="s">
        <v>63</v>
      </c>
      <c r="C206" s="94">
        <v>6.2</v>
      </c>
      <c r="D206" s="15"/>
    </row>
    <row r="207" spans="1:4" s="16" customFormat="1" ht="15.75" customHeight="1" x14ac:dyDescent="0.2">
      <c r="A207" s="36">
        <v>29</v>
      </c>
      <c r="B207" s="74" t="s">
        <v>64</v>
      </c>
      <c r="C207" s="94">
        <v>1.9</v>
      </c>
      <c r="D207" s="15"/>
    </row>
    <row r="208" spans="1:4" s="16" customFormat="1" ht="15.75" customHeight="1" x14ac:dyDescent="0.2">
      <c r="A208" s="36">
        <v>30</v>
      </c>
      <c r="B208" s="74" t="s">
        <v>65</v>
      </c>
      <c r="C208" s="94">
        <v>7.5</v>
      </c>
      <c r="D208" s="15"/>
    </row>
    <row r="209" spans="1:4" s="16" customFormat="1" ht="15.75" customHeight="1" x14ac:dyDescent="0.2">
      <c r="A209" s="36">
        <v>31</v>
      </c>
      <c r="B209" s="74" t="s">
        <v>66</v>
      </c>
      <c r="C209" s="94">
        <v>3.9</v>
      </c>
      <c r="D209" s="15"/>
    </row>
    <row r="210" spans="1:4" s="16" customFormat="1" ht="15.75" customHeight="1" x14ac:dyDescent="0.2">
      <c r="A210" s="36">
        <v>32</v>
      </c>
      <c r="B210" s="74" t="s">
        <v>1762</v>
      </c>
      <c r="C210" s="94">
        <v>2</v>
      </c>
      <c r="D210" s="15"/>
    </row>
    <row r="211" spans="1:4" s="16" customFormat="1" ht="15.75" customHeight="1" x14ac:dyDescent="0.2">
      <c r="A211" s="36">
        <v>33</v>
      </c>
      <c r="B211" s="95" t="s">
        <v>68</v>
      </c>
      <c r="C211" s="94">
        <v>6</v>
      </c>
      <c r="D211" s="15"/>
    </row>
    <row r="212" spans="1:4" s="16" customFormat="1" ht="15.75" customHeight="1" x14ac:dyDescent="0.2">
      <c r="A212" s="36">
        <v>34</v>
      </c>
      <c r="B212" s="95" t="s">
        <v>69</v>
      </c>
      <c r="C212" s="94">
        <v>5.0999999999999996</v>
      </c>
      <c r="D212" s="15"/>
    </row>
    <row r="213" spans="1:4" s="16" customFormat="1" ht="15.75" customHeight="1" x14ac:dyDescent="0.2">
      <c r="A213" s="36">
        <v>35</v>
      </c>
      <c r="B213" s="95" t="s">
        <v>70</v>
      </c>
      <c r="C213" s="94">
        <v>2.7</v>
      </c>
      <c r="D213" s="15"/>
    </row>
    <row r="214" spans="1:4" s="16" customFormat="1" ht="15.75" customHeight="1" x14ac:dyDescent="0.2">
      <c r="A214" s="36">
        <v>36</v>
      </c>
      <c r="B214" s="95" t="s">
        <v>71</v>
      </c>
      <c r="C214" s="94">
        <v>1.8</v>
      </c>
      <c r="D214" s="15"/>
    </row>
    <row r="215" spans="1:4" s="16" customFormat="1" ht="15.75" customHeight="1" x14ac:dyDescent="0.2">
      <c r="A215" s="36">
        <v>37</v>
      </c>
      <c r="B215" s="95" t="s">
        <v>72</v>
      </c>
      <c r="C215" s="94">
        <v>3.2</v>
      </c>
      <c r="D215" s="15"/>
    </row>
    <row r="216" spans="1:4" s="16" customFormat="1" ht="15.75" customHeight="1" x14ac:dyDescent="0.2">
      <c r="A216" s="36">
        <v>38</v>
      </c>
      <c r="B216" s="95" t="s">
        <v>73</v>
      </c>
      <c r="C216" s="94">
        <v>2.7</v>
      </c>
      <c r="D216" s="15"/>
    </row>
    <row r="217" spans="1:4" s="16" customFormat="1" ht="15.75" customHeight="1" x14ac:dyDescent="0.2">
      <c r="A217" s="36">
        <v>39</v>
      </c>
      <c r="B217" s="95" t="s">
        <v>74</v>
      </c>
      <c r="C217" s="94">
        <v>2.2000000000000002</v>
      </c>
      <c r="D217" s="15"/>
    </row>
    <row r="218" spans="1:4" s="16" customFormat="1" ht="15.75" customHeight="1" x14ac:dyDescent="0.2">
      <c r="A218" s="36">
        <v>40</v>
      </c>
      <c r="B218" s="95" t="s">
        <v>75</v>
      </c>
      <c r="C218" s="94">
        <v>1.6</v>
      </c>
      <c r="D218" s="15"/>
    </row>
    <row r="219" spans="1:4" s="16" customFormat="1" ht="15.75" customHeight="1" x14ac:dyDescent="0.2">
      <c r="A219" s="36">
        <v>41</v>
      </c>
      <c r="B219" s="95" t="s">
        <v>76</v>
      </c>
      <c r="C219" s="94">
        <v>9</v>
      </c>
      <c r="D219" s="15"/>
    </row>
    <row r="220" spans="1:4" s="16" customFormat="1" ht="15.75" customHeight="1" x14ac:dyDescent="0.2">
      <c r="A220" s="36">
        <v>42</v>
      </c>
      <c r="B220" s="95" t="s">
        <v>77</v>
      </c>
      <c r="C220" s="94">
        <v>4.7</v>
      </c>
      <c r="D220" s="15"/>
    </row>
    <row r="221" spans="1:4" s="58" customFormat="1" ht="15.75" customHeight="1" x14ac:dyDescent="0.2">
      <c r="A221" s="36">
        <v>43</v>
      </c>
      <c r="B221" s="95" t="s">
        <v>81</v>
      </c>
      <c r="C221" s="94">
        <v>11.3</v>
      </c>
      <c r="D221" s="57"/>
    </row>
    <row r="222" spans="1:4" s="16" customFormat="1" ht="15.75" customHeight="1" x14ac:dyDescent="0.2">
      <c r="A222" s="36">
        <v>44</v>
      </c>
      <c r="B222" s="95" t="s">
        <v>190</v>
      </c>
      <c r="C222" s="94">
        <v>7.3</v>
      </c>
      <c r="D222" s="15"/>
    </row>
    <row r="223" spans="1:4" s="16" customFormat="1" ht="15.75" customHeight="1" x14ac:dyDescent="0.2">
      <c r="A223" s="36">
        <v>45</v>
      </c>
      <c r="B223" s="95" t="s">
        <v>191</v>
      </c>
      <c r="C223" s="94">
        <v>23.2</v>
      </c>
      <c r="D223" s="15"/>
    </row>
    <row r="224" spans="1:4" s="16" customFormat="1" ht="15.75" customHeight="1" x14ac:dyDescent="0.2">
      <c r="A224" s="36">
        <v>46</v>
      </c>
      <c r="B224" s="95" t="s">
        <v>192</v>
      </c>
      <c r="C224" s="94">
        <v>30.4</v>
      </c>
      <c r="D224" s="15"/>
    </row>
    <row r="225" spans="1:4" s="16" customFormat="1" ht="15.75" customHeight="1" x14ac:dyDescent="0.2">
      <c r="A225" s="36">
        <v>47</v>
      </c>
      <c r="B225" s="95" t="s">
        <v>193</v>
      </c>
      <c r="C225" s="94">
        <v>39.1</v>
      </c>
      <c r="D225" s="15"/>
    </row>
    <row r="226" spans="1:4" s="16" customFormat="1" ht="15.75" customHeight="1" x14ac:dyDescent="0.2">
      <c r="A226" s="36">
        <v>48</v>
      </c>
      <c r="B226" s="95" t="s">
        <v>194</v>
      </c>
      <c r="C226" s="94">
        <v>2.7</v>
      </c>
      <c r="D226" s="15"/>
    </row>
    <row r="227" spans="1:4" s="16" customFormat="1" ht="15.75" customHeight="1" x14ac:dyDescent="0.2">
      <c r="A227" s="36">
        <v>49</v>
      </c>
      <c r="B227" s="95" t="s">
        <v>195</v>
      </c>
      <c r="C227" s="94">
        <v>8.5</v>
      </c>
      <c r="D227" s="15"/>
    </row>
    <row r="228" spans="1:4" s="16" customFormat="1" ht="15.75" customHeight="1" x14ac:dyDescent="0.2">
      <c r="A228" s="36">
        <v>50</v>
      </c>
      <c r="B228" s="95" t="s">
        <v>196</v>
      </c>
      <c r="C228" s="94">
        <v>15</v>
      </c>
      <c r="D228" s="15"/>
    </row>
    <row r="229" spans="1:4" s="16" customFormat="1" ht="15.75" customHeight="1" x14ac:dyDescent="0.2">
      <c r="A229" s="36">
        <v>51</v>
      </c>
      <c r="B229" s="95" t="s">
        <v>197</v>
      </c>
      <c r="C229" s="94">
        <v>12</v>
      </c>
      <c r="D229" s="15"/>
    </row>
    <row r="230" spans="1:4" s="16" customFormat="1" ht="15.75" customHeight="1" x14ac:dyDescent="0.2">
      <c r="A230" s="36">
        <v>52</v>
      </c>
      <c r="B230" s="95" t="s">
        <v>198</v>
      </c>
      <c r="C230" s="94">
        <v>1.1000000000000001</v>
      </c>
      <c r="D230" s="15"/>
    </row>
    <row r="231" spans="1:4" s="16" customFormat="1" ht="15.75" customHeight="1" x14ac:dyDescent="0.2">
      <c r="A231" s="36">
        <v>53</v>
      </c>
      <c r="B231" s="95" t="s">
        <v>199</v>
      </c>
      <c r="C231" s="94">
        <v>7.8</v>
      </c>
      <c r="D231" s="15"/>
    </row>
    <row r="232" spans="1:4" s="16" customFormat="1" ht="15.75" customHeight="1" x14ac:dyDescent="0.2">
      <c r="A232" s="36">
        <v>54</v>
      </c>
      <c r="B232" s="95" t="s">
        <v>200</v>
      </c>
      <c r="C232" s="94">
        <v>3.1</v>
      </c>
      <c r="D232" s="15"/>
    </row>
    <row r="233" spans="1:4" s="16" customFormat="1" ht="15.75" customHeight="1" x14ac:dyDescent="0.2">
      <c r="A233" s="36">
        <v>55</v>
      </c>
      <c r="B233" s="95" t="s">
        <v>201</v>
      </c>
      <c r="C233" s="94">
        <v>2.2000000000000002</v>
      </c>
      <c r="D233" s="15"/>
    </row>
    <row r="234" spans="1:4" s="16" customFormat="1" ht="15.75" customHeight="1" x14ac:dyDescent="0.2">
      <c r="A234" s="36">
        <v>56</v>
      </c>
      <c r="B234" s="95" t="s">
        <v>202</v>
      </c>
      <c r="C234" s="94">
        <v>0.5</v>
      </c>
      <c r="D234" s="15"/>
    </row>
    <row r="235" spans="1:4" s="16" customFormat="1" ht="15.75" customHeight="1" x14ac:dyDescent="0.2">
      <c r="A235" s="36">
        <v>57</v>
      </c>
      <c r="B235" s="95" t="s">
        <v>203</v>
      </c>
      <c r="C235" s="94">
        <v>9.3000000000000007</v>
      </c>
      <c r="D235" s="15"/>
    </row>
    <row r="236" spans="1:4" s="16" customFormat="1" ht="15.75" customHeight="1" x14ac:dyDescent="0.2">
      <c r="A236" s="36">
        <v>58</v>
      </c>
      <c r="B236" s="95" t="s">
        <v>204</v>
      </c>
      <c r="C236" s="94">
        <v>3</v>
      </c>
      <c r="D236" s="15"/>
    </row>
    <row r="237" spans="1:4" s="16" customFormat="1" ht="15.75" customHeight="1" x14ac:dyDescent="0.2">
      <c r="A237" s="36">
        <v>59</v>
      </c>
      <c r="B237" s="95" t="s">
        <v>205</v>
      </c>
      <c r="C237" s="94">
        <v>1.9</v>
      </c>
      <c r="D237" s="15"/>
    </row>
    <row r="238" spans="1:4" s="16" customFormat="1" ht="15.75" customHeight="1" x14ac:dyDescent="0.2">
      <c r="A238" s="36">
        <v>60</v>
      </c>
      <c r="B238" s="95" t="s">
        <v>206</v>
      </c>
      <c r="C238" s="94">
        <v>2.7</v>
      </c>
      <c r="D238" s="15"/>
    </row>
    <row r="239" spans="1:4" s="16" customFormat="1" ht="15.75" customHeight="1" x14ac:dyDescent="0.2">
      <c r="A239" s="36">
        <v>61</v>
      </c>
      <c r="B239" s="95" t="s">
        <v>207</v>
      </c>
      <c r="C239" s="94">
        <v>1.6</v>
      </c>
      <c r="D239" s="15"/>
    </row>
    <row r="240" spans="1:4" s="16" customFormat="1" ht="15.75" customHeight="1" x14ac:dyDescent="0.2">
      <c r="A240" s="36">
        <v>62</v>
      </c>
      <c r="B240" s="95" t="s">
        <v>208</v>
      </c>
      <c r="C240" s="94">
        <v>0.7</v>
      </c>
      <c r="D240" s="15"/>
    </row>
    <row r="241" spans="1:4" s="16" customFormat="1" ht="15.75" customHeight="1" x14ac:dyDescent="0.2">
      <c r="A241" s="36">
        <v>63</v>
      </c>
      <c r="B241" s="95" t="s">
        <v>1082</v>
      </c>
      <c r="C241" s="94">
        <v>2.2000000000000002</v>
      </c>
      <c r="D241" s="15"/>
    </row>
    <row r="242" spans="1:4" s="16" customFormat="1" ht="15.75" customHeight="1" x14ac:dyDescent="0.2">
      <c r="A242" s="36">
        <v>64</v>
      </c>
      <c r="B242" s="95" t="s">
        <v>211</v>
      </c>
      <c r="C242" s="94">
        <v>24.9</v>
      </c>
      <c r="D242" s="15"/>
    </row>
    <row r="243" spans="1:4" s="16" customFormat="1" ht="15.75" customHeight="1" x14ac:dyDescent="0.2">
      <c r="A243" s="36">
        <v>65</v>
      </c>
      <c r="B243" s="95" t="s">
        <v>212</v>
      </c>
      <c r="C243" s="94">
        <v>13.7</v>
      </c>
      <c r="D243" s="15"/>
    </row>
    <row r="244" spans="1:4" s="16" customFormat="1" ht="15.75" customHeight="1" x14ac:dyDescent="0.2">
      <c r="A244" s="36">
        <v>66</v>
      </c>
      <c r="B244" s="95" t="s">
        <v>213</v>
      </c>
      <c r="C244" s="94">
        <v>2</v>
      </c>
      <c r="D244" s="15"/>
    </row>
    <row r="245" spans="1:4" s="16" customFormat="1" ht="15.75" customHeight="1" x14ac:dyDescent="0.2">
      <c r="A245" s="36">
        <v>67</v>
      </c>
      <c r="B245" s="95" t="s">
        <v>214</v>
      </c>
      <c r="C245" s="94">
        <v>3.3</v>
      </c>
      <c r="D245" s="15"/>
    </row>
    <row r="246" spans="1:4" s="16" customFormat="1" ht="15.75" customHeight="1" x14ac:dyDescent="0.2">
      <c r="A246" s="36">
        <v>68</v>
      </c>
      <c r="B246" s="95" t="s">
        <v>215</v>
      </c>
      <c r="C246" s="94">
        <v>8.6999999999999993</v>
      </c>
      <c r="D246" s="15"/>
    </row>
    <row r="247" spans="1:4" s="16" customFormat="1" ht="15.75" customHeight="1" x14ac:dyDescent="0.2">
      <c r="A247" s="36">
        <v>69</v>
      </c>
      <c r="B247" s="95" t="s">
        <v>216</v>
      </c>
      <c r="C247" s="94">
        <v>17.600000000000001</v>
      </c>
      <c r="D247" s="15"/>
    </row>
    <row r="248" spans="1:4" s="16" customFormat="1" ht="15.75" customHeight="1" x14ac:dyDescent="0.2">
      <c r="A248" s="36">
        <v>70</v>
      </c>
      <c r="B248" s="95" t="s">
        <v>217</v>
      </c>
      <c r="C248" s="94">
        <v>5.2</v>
      </c>
      <c r="D248" s="15"/>
    </row>
    <row r="249" spans="1:4" s="16" customFormat="1" ht="15.75" customHeight="1" x14ac:dyDescent="0.2">
      <c r="A249" s="36">
        <v>71</v>
      </c>
      <c r="B249" s="95" t="s">
        <v>218</v>
      </c>
      <c r="C249" s="94">
        <v>7.7</v>
      </c>
      <c r="D249" s="15"/>
    </row>
    <row r="250" spans="1:4" s="16" customFormat="1" ht="15.75" customHeight="1" x14ac:dyDescent="0.2">
      <c r="A250" s="36">
        <v>72</v>
      </c>
      <c r="B250" s="95" t="s">
        <v>219</v>
      </c>
      <c r="C250" s="94">
        <v>3.3</v>
      </c>
      <c r="D250" s="15"/>
    </row>
    <row r="251" spans="1:4" s="16" customFormat="1" ht="15.75" customHeight="1" x14ac:dyDescent="0.2">
      <c r="A251" s="36">
        <v>73</v>
      </c>
      <c r="B251" s="95" t="s">
        <v>220</v>
      </c>
      <c r="C251" s="94">
        <v>2</v>
      </c>
      <c r="D251" s="15"/>
    </row>
    <row r="252" spans="1:4" s="16" customFormat="1" ht="15.75" customHeight="1" x14ac:dyDescent="0.2">
      <c r="A252" s="36">
        <v>74</v>
      </c>
      <c r="B252" s="95" t="s">
        <v>221</v>
      </c>
      <c r="C252" s="94">
        <v>4.8</v>
      </c>
      <c r="D252" s="15"/>
    </row>
    <row r="253" spans="1:4" s="16" customFormat="1" ht="15.75" customHeight="1" x14ac:dyDescent="0.2">
      <c r="A253" s="36">
        <v>75</v>
      </c>
      <c r="B253" s="95" t="s">
        <v>222</v>
      </c>
      <c r="C253" s="94">
        <v>7</v>
      </c>
      <c r="D253" s="15"/>
    </row>
    <row r="254" spans="1:4" s="16" customFormat="1" ht="15.75" customHeight="1" x14ac:dyDescent="0.2">
      <c r="A254" s="36">
        <v>76</v>
      </c>
      <c r="B254" s="95" t="s">
        <v>223</v>
      </c>
      <c r="C254" s="94">
        <v>11.7</v>
      </c>
      <c r="D254" s="15"/>
    </row>
    <row r="255" spans="1:4" s="16" customFormat="1" ht="15.75" customHeight="1" x14ac:dyDescent="0.2">
      <c r="A255" s="36">
        <v>77</v>
      </c>
      <c r="B255" s="95" t="s">
        <v>224</v>
      </c>
      <c r="C255" s="94">
        <v>4.7</v>
      </c>
      <c r="D255" s="15"/>
    </row>
    <row r="256" spans="1:4" s="16" customFormat="1" ht="15.75" customHeight="1" x14ac:dyDescent="0.2">
      <c r="A256" s="36">
        <v>78</v>
      </c>
      <c r="B256" s="95" t="s">
        <v>225</v>
      </c>
      <c r="C256" s="94">
        <v>1.2</v>
      </c>
      <c r="D256" s="15"/>
    </row>
    <row r="257" spans="1:4" s="16" customFormat="1" ht="15.75" customHeight="1" x14ac:dyDescent="0.2">
      <c r="A257" s="36">
        <v>79</v>
      </c>
      <c r="B257" s="95" t="s">
        <v>226</v>
      </c>
      <c r="C257" s="94">
        <v>1.6</v>
      </c>
      <c r="D257" s="15"/>
    </row>
    <row r="258" spans="1:4" s="16" customFormat="1" ht="15.75" customHeight="1" x14ac:dyDescent="0.2">
      <c r="A258" s="36">
        <v>80</v>
      </c>
      <c r="B258" s="95" t="s">
        <v>227</v>
      </c>
      <c r="C258" s="94">
        <v>9.9</v>
      </c>
      <c r="D258" s="15"/>
    </row>
    <row r="259" spans="1:4" s="16" customFormat="1" ht="15.75" customHeight="1" x14ac:dyDescent="0.2">
      <c r="A259" s="36">
        <v>81</v>
      </c>
      <c r="B259" s="95" t="s">
        <v>228</v>
      </c>
      <c r="C259" s="94">
        <v>2.9</v>
      </c>
      <c r="D259" s="15"/>
    </row>
    <row r="260" spans="1:4" s="16" customFormat="1" ht="15.75" customHeight="1" x14ac:dyDescent="0.2">
      <c r="A260" s="36">
        <v>82</v>
      </c>
      <c r="B260" s="95" t="s">
        <v>229</v>
      </c>
      <c r="C260" s="94">
        <v>7</v>
      </c>
      <c r="D260" s="15"/>
    </row>
    <row r="261" spans="1:4" s="16" customFormat="1" ht="15.75" customHeight="1" x14ac:dyDescent="0.2">
      <c r="A261" s="36">
        <v>83</v>
      </c>
      <c r="B261" s="95" t="s">
        <v>230</v>
      </c>
      <c r="C261" s="94">
        <v>2.7</v>
      </c>
      <c r="D261" s="15"/>
    </row>
    <row r="262" spans="1:4" s="16" customFormat="1" ht="15.75" customHeight="1" x14ac:dyDescent="0.2">
      <c r="A262" s="36">
        <v>84</v>
      </c>
      <c r="B262" s="95" t="s">
        <v>231</v>
      </c>
      <c r="C262" s="94">
        <v>2.2000000000000002</v>
      </c>
      <c r="D262" s="15"/>
    </row>
    <row r="263" spans="1:4" s="16" customFormat="1" ht="15.75" customHeight="1" x14ac:dyDescent="0.2">
      <c r="A263" s="36">
        <v>85</v>
      </c>
      <c r="B263" s="95" t="s">
        <v>232</v>
      </c>
      <c r="C263" s="94">
        <v>1.5</v>
      </c>
      <c r="D263" s="15"/>
    </row>
    <row r="264" spans="1:4" s="16" customFormat="1" ht="15.75" customHeight="1" x14ac:dyDescent="0.2">
      <c r="A264" s="36">
        <v>86</v>
      </c>
      <c r="B264" s="95" t="s">
        <v>233</v>
      </c>
      <c r="C264" s="94">
        <v>1.7</v>
      </c>
      <c r="D264" s="15"/>
    </row>
    <row r="265" spans="1:4" s="16" customFormat="1" ht="15.75" customHeight="1" x14ac:dyDescent="0.2">
      <c r="A265" s="36">
        <v>87</v>
      </c>
      <c r="B265" s="95" t="s">
        <v>1083</v>
      </c>
      <c r="C265" s="94">
        <v>1.3</v>
      </c>
      <c r="D265" s="15"/>
    </row>
    <row r="266" spans="1:4" s="16" customFormat="1" ht="15.75" customHeight="1" x14ac:dyDescent="0.2">
      <c r="A266" s="36">
        <v>88</v>
      </c>
      <c r="B266" s="95" t="s">
        <v>235</v>
      </c>
      <c r="C266" s="94">
        <v>2.2000000000000002</v>
      </c>
      <c r="D266" s="15"/>
    </row>
    <row r="267" spans="1:4" s="16" customFormat="1" ht="15.75" customHeight="1" x14ac:dyDescent="0.2">
      <c r="A267" s="36">
        <v>89</v>
      </c>
      <c r="B267" s="95" t="s">
        <v>236</v>
      </c>
      <c r="C267" s="94">
        <v>1</v>
      </c>
      <c r="D267" s="15"/>
    </row>
    <row r="268" spans="1:4" s="16" customFormat="1" ht="15.75" customHeight="1" x14ac:dyDescent="0.2">
      <c r="A268" s="36">
        <v>90</v>
      </c>
      <c r="B268" s="95" t="s">
        <v>237</v>
      </c>
      <c r="C268" s="94">
        <v>1.3</v>
      </c>
      <c r="D268" s="15"/>
    </row>
    <row r="269" spans="1:4" s="16" customFormat="1" ht="15.75" customHeight="1" x14ac:dyDescent="0.2">
      <c r="A269" s="36">
        <v>91</v>
      </c>
      <c r="B269" s="95" t="s">
        <v>239</v>
      </c>
      <c r="C269" s="94">
        <v>3.1</v>
      </c>
      <c r="D269" s="15"/>
    </row>
    <row r="270" spans="1:4" s="16" customFormat="1" ht="15.75" customHeight="1" x14ac:dyDescent="0.2">
      <c r="A270" s="36">
        <v>92</v>
      </c>
      <c r="B270" s="95" t="s">
        <v>240</v>
      </c>
      <c r="C270" s="94">
        <v>5.2</v>
      </c>
      <c r="D270" s="15"/>
    </row>
    <row r="271" spans="1:4" s="16" customFormat="1" ht="15.75" customHeight="1" x14ac:dyDescent="0.2">
      <c r="A271" s="36">
        <v>93</v>
      </c>
      <c r="B271" s="95" t="s">
        <v>241</v>
      </c>
      <c r="C271" s="94">
        <v>19.3</v>
      </c>
      <c r="D271" s="15"/>
    </row>
    <row r="272" spans="1:4" s="16" customFormat="1" ht="15.75" customHeight="1" x14ac:dyDescent="0.2">
      <c r="A272" s="36">
        <v>94</v>
      </c>
      <c r="B272" s="95" t="s">
        <v>242</v>
      </c>
      <c r="C272" s="94">
        <v>24.8</v>
      </c>
      <c r="D272" s="15"/>
    </row>
    <row r="273" spans="1:4" s="16" customFormat="1" ht="15.75" customHeight="1" x14ac:dyDescent="0.2">
      <c r="A273" s="36">
        <v>95</v>
      </c>
      <c r="B273" s="95" t="s">
        <v>243</v>
      </c>
      <c r="C273" s="94">
        <v>19</v>
      </c>
      <c r="D273" s="15"/>
    </row>
    <row r="274" spans="1:4" s="16" customFormat="1" ht="15.75" customHeight="1" x14ac:dyDescent="0.2">
      <c r="A274" s="36">
        <v>96</v>
      </c>
      <c r="B274" s="95" t="s">
        <v>244</v>
      </c>
      <c r="C274" s="94">
        <v>7.1</v>
      </c>
      <c r="D274" s="15"/>
    </row>
    <row r="275" spans="1:4" s="16" customFormat="1" ht="15.75" customHeight="1" x14ac:dyDescent="0.2">
      <c r="A275" s="36">
        <v>97</v>
      </c>
      <c r="B275" s="95" t="s">
        <v>245</v>
      </c>
      <c r="C275" s="94">
        <v>10.6</v>
      </c>
      <c r="D275" s="15"/>
    </row>
    <row r="276" spans="1:4" s="16" customFormat="1" ht="15.75" customHeight="1" x14ac:dyDescent="0.2">
      <c r="A276" s="36">
        <v>98</v>
      </c>
      <c r="B276" s="95" t="s">
        <v>246</v>
      </c>
      <c r="C276" s="94">
        <v>4.5</v>
      </c>
      <c r="D276" s="15"/>
    </row>
    <row r="277" spans="1:4" s="16" customFormat="1" ht="15.75" customHeight="1" x14ac:dyDescent="0.2">
      <c r="A277" s="36">
        <v>99</v>
      </c>
      <c r="B277" s="95" t="s">
        <v>247</v>
      </c>
      <c r="C277" s="94">
        <v>15</v>
      </c>
      <c r="D277" s="15"/>
    </row>
    <row r="278" spans="1:4" s="16" customFormat="1" ht="15.75" customHeight="1" x14ac:dyDescent="0.2">
      <c r="A278" s="36">
        <v>100</v>
      </c>
      <c r="B278" s="95" t="s">
        <v>248</v>
      </c>
      <c r="C278" s="94">
        <v>20.3</v>
      </c>
      <c r="D278" s="15"/>
    </row>
    <row r="279" spans="1:4" s="16" customFormat="1" ht="15.75" customHeight="1" x14ac:dyDescent="0.2">
      <c r="A279" s="36">
        <v>101</v>
      </c>
      <c r="B279" s="95" t="s">
        <v>249</v>
      </c>
      <c r="C279" s="94">
        <v>14.5</v>
      </c>
      <c r="D279" s="15"/>
    </row>
    <row r="280" spans="1:4" s="16" customFormat="1" ht="15.75" customHeight="1" x14ac:dyDescent="0.2">
      <c r="A280" s="36">
        <v>102</v>
      </c>
      <c r="B280" s="95" t="s">
        <v>250</v>
      </c>
      <c r="C280" s="94">
        <v>9.6</v>
      </c>
      <c r="D280" s="15"/>
    </row>
    <row r="281" spans="1:4" s="16" customFormat="1" ht="15.75" customHeight="1" x14ac:dyDescent="0.2">
      <c r="A281" s="36">
        <v>103</v>
      </c>
      <c r="B281" s="95" t="s">
        <v>251</v>
      </c>
      <c r="C281" s="94">
        <v>5</v>
      </c>
      <c r="D281" s="15"/>
    </row>
    <row r="282" spans="1:4" s="16" customFormat="1" ht="15.75" customHeight="1" x14ac:dyDescent="0.2">
      <c r="A282" s="36">
        <v>104</v>
      </c>
      <c r="B282" s="95" t="s">
        <v>252</v>
      </c>
      <c r="C282" s="94">
        <v>6.5</v>
      </c>
      <c r="D282" s="90"/>
    </row>
    <row r="283" spans="1:4" s="16" customFormat="1" ht="15.75" customHeight="1" x14ac:dyDescent="0.2">
      <c r="A283" s="36">
        <v>105</v>
      </c>
      <c r="B283" s="95" t="s">
        <v>253</v>
      </c>
      <c r="C283" s="94">
        <v>1</v>
      </c>
      <c r="D283" s="90"/>
    </row>
    <row r="284" spans="1:4" s="16" customFormat="1" ht="15.75" customHeight="1" x14ac:dyDescent="0.2">
      <c r="A284" s="36">
        <v>106</v>
      </c>
      <c r="B284" s="95" t="s">
        <v>254</v>
      </c>
      <c r="C284" s="94">
        <v>0.4</v>
      </c>
      <c r="D284" s="15"/>
    </row>
    <row r="285" spans="1:4" s="16" customFormat="1" ht="15.75" customHeight="1" x14ac:dyDescent="0.2">
      <c r="A285" s="36">
        <v>107</v>
      </c>
      <c r="B285" s="95" t="s">
        <v>255</v>
      </c>
      <c r="C285" s="94">
        <v>2.2000000000000002</v>
      </c>
      <c r="D285" s="15"/>
    </row>
    <row r="286" spans="1:4" s="16" customFormat="1" ht="15.75" customHeight="1" x14ac:dyDescent="0.2">
      <c r="A286" s="36">
        <v>108</v>
      </c>
      <c r="B286" s="95" t="s">
        <v>256</v>
      </c>
      <c r="C286" s="94">
        <v>12.6</v>
      </c>
      <c r="D286" s="15"/>
    </row>
    <row r="287" spans="1:4" s="16" customFormat="1" ht="15.75" customHeight="1" x14ac:dyDescent="0.2">
      <c r="A287" s="36">
        <v>109</v>
      </c>
      <c r="B287" s="95" t="s">
        <v>257</v>
      </c>
      <c r="C287" s="94">
        <v>2.1</v>
      </c>
      <c r="D287" s="15"/>
    </row>
    <row r="288" spans="1:4" s="16" customFormat="1" ht="15.75" customHeight="1" x14ac:dyDescent="0.2">
      <c r="A288" s="36">
        <v>110</v>
      </c>
      <c r="B288" s="95" t="s">
        <v>258</v>
      </c>
      <c r="C288" s="94">
        <v>3</v>
      </c>
      <c r="D288" s="15"/>
    </row>
    <row r="289" spans="1:4" s="16" customFormat="1" ht="15.75" customHeight="1" x14ac:dyDescent="0.2">
      <c r="A289" s="36">
        <v>111</v>
      </c>
      <c r="B289" s="95" t="s">
        <v>259</v>
      </c>
      <c r="C289" s="94">
        <v>4.5</v>
      </c>
      <c r="D289" s="15"/>
    </row>
    <row r="290" spans="1:4" s="16" customFormat="1" ht="15.75" customHeight="1" x14ac:dyDescent="0.2">
      <c r="A290" s="36">
        <v>112</v>
      </c>
      <c r="B290" s="95" t="s">
        <v>260</v>
      </c>
      <c r="C290" s="94">
        <v>0.5</v>
      </c>
      <c r="D290" s="15"/>
    </row>
    <row r="291" spans="1:4" s="16" customFormat="1" ht="15.75" customHeight="1" x14ac:dyDescent="0.2">
      <c r="A291" s="36">
        <v>113</v>
      </c>
      <c r="B291" s="95" t="s">
        <v>1084</v>
      </c>
      <c r="C291" s="94">
        <v>11.6</v>
      </c>
      <c r="D291" s="15"/>
    </row>
    <row r="292" spans="1:4" s="16" customFormat="1" ht="15.75" customHeight="1" x14ac:dyDescent="0.2">
      <c r="A292" s="36">
        <v>114</v>
      </c>
      <c r="B292" s="95" t="s">
        <v>262</v>
      </c>
      <c r="C292" s="94">
        <v>2.2999999999999998</v>
      </c>
      <c r="D292" s="15"/>
    </row>
    <row r="293" spans="1:4" s="16" customFormat="1" ht="15.75" customHeight="1" x14ac:dyDescent="0.2">
      <c r="A293" s="36">
        <v>115</v>
      </c>
      <c r="B293" s="95" t="s">
        <v>263</v>
      </c>
      <c r="C293" s="94">
        <v>8.3000000000000007</v>
      </c>
      <c r="D293" s="15"/>
    </row>
    <row r="294" spans="1:4" s="16" customFormat="1" ht="15.75" customHeight="1" x14ac:dyDescent="0.2">
      <c r="A294" s="36">
        <v>116</v>
      </c>
      <c r="B294" s="95" t="s">
        <v>264</v>
      </c>
      <c r="C294" s="94">
        <v>5.3</v>
      </c>
      <c r="D294" s="15"/>
    </row>
    <row r="295" spans="1:4" s="16" customFormat="1" ht="15.75" customHeight="1" x14ac:dyDescent="0.2">
      <c r="A295" s="36">
        <v>117</v>
      </c>
      <c r="B295" s="95" t="s">
        <v>265</v>
      </c>
      <c r="C295" s="94">
        <v>2</v>
      </c>
      <c r="D295" s="15"/>
    </row>
    <row r="296" spans="1:4" s="16" customFormat="1" ht="15.75" customHeight="1" x14ac:dyDescent="0.2">
      <c r="A296" s="36">
        <v>118</v>
      </c>
      <c r="B296" s="95" t="s">
        <v>266</v>
      </c>
      <c r="C296" s="94">
        <v>4.5</v>
      </c>
      <c r="D296" s="15"/>
    </row>
    <row r="297" spans="1:4" s="16" customFormat="1" ht="15.75" customHeight="1" x14ac:dyDescent="0.2">
      <c r="A297" s="36">
        <v>119</v>
      </c>
      <c r="B297" s="95" t="s">
        <v>267</v>
      </c>
      <c r="C297" s="94">
        <v>2.5</v>
      </c>
      <c r="D297" s="15"/>
    </row>
    <row r="298" spans="1:4" s="16" customFormat="1" ht="15.75" customHeight="1" x14ac:dyDescent="0.2">
      <c r="A298" s="36">
        <v>120</v>
      </c>
      <c r="B298" s="95" t="s">
        <v>198</v>
      </c>
      <c r="C298" s="94">
        <v>2.4</v>
      </c>
      <c r="D298" s="15"/>
    </row>
    <row r="299" spans="1:4" s="16" customFormat="1" ht="15.75" customHeight="1" x14ac:dyDescent="0.2">
      <c r="A299" s="36">
        <v>121</v>
      </c>
      <c r="B299" s="95" t="s">
        <v>300</v>
      </c>
      <c r="C299" s="94">
        <v>8.3000000000000007</v>
      </c>
      <c r="D299" s="15"/>
    </row>
    <row r="300" spans="1:4" s="16" customFormat="1" ht="15.75" customHeight="1" x14ac:dyDescent="0.2">
      <c r="A300" s="36">
        <v>122</v>
      </c>
      <c r="B300" s="95" t="s">
        <v>301</v>
      </c>
      <c r="C300" s="94">
        <v>28.9</v>
      </c>
      <c r="D300" s="15"/>
    </row>
    <row r="301" spans="1:4" s="16" customFormat="1" ht="15.75" customHeight="1" x14ac:dyDescent="0.2">
      <c r="A301" s="36">
        <v>123</v>
      </c>
      <c r="B301" s="95" t="s">
        <v>302</v>
      </c>
      <c r="C301" s="94">
        <v>11.3</v>
      </c>
      <c r="D301" s="15"/>
    </row>
    <row r="302" spans="1:4" s="16" customFormat="1" ht="15.75" customHeight="1" x14ac:dyDescent="0.2">
      <c r="A302" s="36">
        <v>124</v>
      </c>
      <c r="B302" s="95" t="s">
        <v>303</v>
      </c>
      <c r="C302" s="94">
        <v>19.7</v>
      </c>
      <c r="D302" s="15"/>
    </row>
    <row r="303" spans="1:4" s="16" customFormat="1" ht="15.75" customHeight="1" x14ac:dyDescent="0.2">
      <c r="A303" s="36">
        <v>125</v>
      </c>
      <c r="B303" s="95" t="s">
        <v>1085</v>
      </c>
      <c r="C303" s="94">
        <v>6</v>
      </c>
      <c r="D303" s="15"/>
    </row>
    <row r="304" spans="1:4" s="16" customFormat="1" ht="15.75" customHeight="1" x14ac:dyDescent="0.2">
      <c r="A304" s="36">
        <v>126</v>
      </c>
      <c r="B304" s="95" t="s">
        <v>305</v>
      </c>
      <c r="C304" s="94">
        <v>6</v>
      </c>
      <c r="D304" s="15"/>
    </row>
    <row r="305" spans="1:4" s="16" customFormat="1" ht="15.75" customHeight="1" x14ac:dyDescent="0.2">
      <c r="A305" s="36">
        <v>127</v>
      </c>
      <c r="B305" s="95" t="s">
        <v>306</v>
      </c>
      <c r="C305" s="94">
        <v>7.9</v>
      </c>
      <c r="D305" s="15"/>
    </row>
    <row r="306" spans="1:4" s="16" customFormat="1" ht="15.75" customHeight="1" x14ac:dyDescent="0.2">
      <c r="A306" s="36">
        <v>128</v>
      </c>
      <c r="B306" s="95" t="s">
        <v>307</v>
      </c>
      <c r="C306" s="94">
        <v>2</v>
      </c>
      <c r="D306" s="15"/>
    </row>
    <row r="307" spans="1:4" s="16" customFormat="1" ht="15.75" customHeight="1" x14ac:dyDescent="0.2">
      <c r="A307" s="36">
        <v>129</v>
      </c>
      <c r="B307" s="95" t="s">
        <v>308</v>
      </c>
      <c r="C307" s="94">
        <v>17.600000000000001</v>
      </c>
      <c r="D307" s="15"/>
    </row>
    <row r="308" spans="1:4" s="16" customFormat="1" ht="15.75" customHeight="1" x14ac:dyDescent="0.2">
      <c r="A308" s="36">
        <v>130</v>
      </c>
      <c r="B308" s="95" t="s">
        <v>309</v>
      </c>
      <c r="C308" s="94">
        <v>1.8</v>
      </c>
      <c r="D308" s="15"/>
    </row>
    <row r="309" spans="1:4" s="16" customFormat="1" ht="15.75" customHeight="1" x14ac:dyDescent="0.2">
      <c r="A309" s="36">
        <v>131</v>
      </c>
      <c r="B309" s="95" t="s">
        <v>310</v>
      </c>
      <c r="C309" s="94">
        <v>3.1</v>
      </c>
      <c r="D309" s="15"/>
    </row>
    <row r="310" spans="1:4" s="16" customFormat="1" ht="15.75" customHeight="1" x14ac:dyDescent="0.2">
      <c r="A310" s="36">
        <v>132</v>
      </c>
      <c r="B310" s="95" t="s">
        <v>311</v>
      </c>
      <c r="C310" s="94">
        <v>8.6999999999999993</v>
      </c>
      <c r="D310" s="15"/>
    </row>
    <row r="311" spans="1:4" s="16" customFormat="1" ht="15.75" customHeight="1" x14ac:dyDescent="0.2">
      <c r="A311" s="36">
        <v>133</v>
      </c>
      <c r="B311" s="95" t="s">
        <v>312</v>
      </c>
      <c r="C311" s="94">
        <v>2.2000000000000002</v>
      </c>
      <c r="D311" s="15"/>
    </row>
    <row r="312" spans="1:4" s="16" customFormat="1" ht="15.75" customHeight="1" x14ac:dyDescent="0.2">
      <c r="A312" s="36">
        <v>134</v>
      </c>
      <c r="B312" s="95" t="s">
        <v>313</v>
      </c>
      <c r="C312" s="94">
        <v>5.9</v>
      </c>
      <c r="D312" s="15"/>
    </row>
    <row r="313" spans="1:4" s="16" customFormat="1" ht="15.75" customHeight="1" x14ac:dyDescent="0.2">
      <c r="A313" s="36">
        <v>135</v>
      </c>
      <c r="B313" s="95" t="s">
        <v>314</v>
      </c>
      <c r="C313" s="94">
        <v>1.5</v>
      </c>
      <c r="D313" s="15"/>
    </row>
    <row r="314" spans="1:4" s="16" customFormat="1" ht="15.75" customHeight="1" x14ac:dyDescent="0.2">
      <c r="A314" s="36">
        <v>136</v>
      </c>
      <c r="B314" s="95" t="s">
        <v>315</v>
      </c>
      <c r="C314" s="94">
        <v>1.8</v>
      </c>
      <c r="D314" s="15"/>
    </row>
    <row r="315" spans="1:4" s="16" customFormat="1" ht="15.75" customHeight="1" x14ac:dyDescent="0.2">
      <c r="A315" s="36">
        <v>137</v>
      </c>
      <c r="B315" s="95" t="s">
        <v>316</v>
      </c>
      <c r="C315" s="94">
        <v>9.9</v>
      </c>
      <c r="D315" s="15"/>
    </row>
    <row r="316" spans="1:4" s="16" customFormat="1" ht="15.75" customHeight="1" x14ac:dyDescent="0.2">
      <c r="A316" s="36">
        <v>138</v>
      </c>
      <c r="B316" s="95" t="s">
        <v>317</v>
      </c>
      <c r="C316" s="94">
        <v>2</v>
      </c>
      <c r="D316" s="15"/>
    </row>
    <row r="317" spans="1:4" s="16" customFormat="1" ht="15.75" customHeight="1" x14ac:dyDescent="0.2">
      <c r="A317" s="36">
        <v>139</v>
      </c>
      <c r="B317" s="95" t="s">
        <v>318</v>
      </c>
      <c r="C317" s="94">
        <v>1.6</v>
      </c>
      <c r="D317" s="15"/>
    </row>
    <row r="318" spans="1:4" s="16" customFormat="1" ht="15.75" customHeight="1" x14ac:dyDescent="0.2">
      <c r="A318" s="36">
        <v>140</v>
      </c>
      <c r="B318" s="95" t="s">
        <v>319</v>
      </c>
      <c r="C318" s="94">
        <v>9.6999999999999993</v>
      </c>
      <c r="D318" s="15"/>
    </row>
    <row r="319" spans="1:4" s="16" customFormat="1" ht="15.75" customHeight="1" x14ac:dyDescent="0.2">
      <c r="A319" s="36">
        <v>141</v>
      </c>
      <c r="B319" s="95" t="s">
        <v>245</v>
      </c>
      <c r="C319" s="94">
        <v>8</v>
      </c>
      <c r="D319" s="15"/>
    </row>
    <row r="320" spans="1:4" s="16" customFormat="1" ht="15.75" customHeight="1" x14ac:dyDescent="0.2">
      <c r="A320" s="36">
        <v>142</v>
      </c>
      <c r="B320" s="95" t="s">
        <v>366</v>
      </c>
      <c r="C320" s="94">
        <v>5.3</v>
      </c>
      <c r="D320" s="15"/>
    </row>
    <row r="321" spans="1:4" s="16" customFormat="1" ht="15.75" customHeight="1" x14ac:dyDescent="0.2">
      <c r="A321" s="36">
        <v>143</v>
      </c>
      <c r="B321" s="95" t="s">
        <v>367</v>
      </c>
      <c r="C321" s="94">
        <v>6.1</v>
      </c>
      <c r="D321" s="15"/>
    </row>
    <row r="322" spans="1:4" s="16" customFormat="1" ht="15.75" customHeight="1" x14ac:dyDescent="0.2">
      <c r="A322" s="36">
        <v>144</v>
      </c>
      <c r="B322" s="74" t="s">
        <v>1762</v>
      </c>
      <c r="C322" s="94">
        <v>6</v>
      </c>
      <c r="D322" s="15"/>
    </row>
    <row r="323" spans="1:4" s="16" customFormat="1" ht="15.75" customHeight="1" x14ac:dyDescent="0.2">
      <c r="A323" s="36">
        <v>145</v>
      </c>
      <c r="B323" s="95" t="s">
        <v>368</v>
      </c>
      <c r="C323" s="94">
        <v>3</v>
      </c>
      <c r="D323" s="15"/>
    </row>
    <row r="324" spans="1:4" s="16" customFormat="1" ht="15.75" customHeight="1" x14ac:dyDescent="0.2">
      <c r="A324" s="36">
        <v>146</v>
      </c>
      <c r="B324" s="95" t="s">
        <v>369</v>
      </c>
      <c r="C324" s="94">
        <v>4.2</v>
      </c>
      <c r="D324" s="15"/>
    </row>
    <row r="325" spans="1:4" s="16" customFormat="1" ht="15.75" customHeight="1" x14ac:dyDescent="0.2">
      <c r="A325" s="36">
        <v>147</v>
      </c>
      <c r="B325" s="95" t="s">
        <v>370</v>
      </c>
      <c r="C325" s="94">
        <v>5.8</v>
      </c>
      <c r="D325" s="15"/>
    </row>
    <row r="326" spans="1:4" s="16" customFormat="1" ht="15.75" customHeight="1" x14ac:dyDescent="0.2">
      <c r="A326" s="36">
        <v>148</v>
      </c>
      <c r="B326" s="95" t="s">
        <v>371</v>
      </c>
      <c r="C326" s="94">
        <v>5.9</v>
      </c>
      <c r="D326" s="15"/>
    </row>
    <row r="327" spans="1:4" s="16" customFormat="1" ht="15.75" customHeight="1" x14ac:dyDescent="0.2">
      <c r="A327" s="36">
        <v>149</v>
      </c>
      <c r="B327" s="95" t="s">
        <v>372</v>
      </c>
      <c r="C327" s="94">
        <v>11.2</v>
      </c>
      <c r="D327" s="15"/>
    </row>
    <row r="328" spans="1:4" s="16" customFormat="1" ht="15.75" customHeight="1" x14ac:dyDescent="0.2">
      <c r="A328" s="36">
        <v>150</v>
      </c>
      <c r="B328" s="95" t="s">
        <v>373</v>
      </c>
      <c r="C328" s="94">
        <v>7.4</v>
      </c>
      <c r="D328" s="15"/>
    </row>
    <row r="329" spans="1:4" s="16" customFormat="1" ht="15.75" customHeight="1" x14ac:dyDescent="0.2">
      <c r="A329" s="36">
        <v>151</v>
      </c>
      <c r="B329" s="95" t="s">
        <v>374</v>
      </c>
      <c r="C329" s="94">
        <v>1.4</v>
      </c>
      <c r="D329" s="15"/>
    </row>
    <row r="330" spans="1:4" s="16" customFormat="1" ht="15.75" customHeight="1" x14ac:dyDescent="0.2">
      <c r="A330" s="36">
        <v>152</v>
      </c>
      <c r="B330" s="95" t="s">
        <v>375</v>
      </c>
      <c r="C330" s="94">
        <v>8.8000000000000007</v>
      </c>
      <c r="D330" s="15"/>
    </row>
    <row r="331" spans="1:4" s="16" customFormat="1" ht="15.75" customHeight="1" x14ac:dyDescent="0.2">
      <c r="A331" s="36">
        <v>153</v>
      </c>
      <c r="B331" s="95" t="s">
        <v>376</v>
      </c>
      <c r="C331" s="94">
        <v>7.2</v>
      </c>
      <c r="D331" s="15"/>
    </row>
    <row r="332" spans="1:4" s="16" customFormat="1" ht="15.75" customHeight="1" x14ac:dyDescent="0.2">
      <c r="A332" s="36">
        <v>154</v>
      </c>
      <c r="B332" s="95" t="s">
        <v>377</v>
      </c>
      <c r="C332" s="94">
        <v>18.2</v>
      </c>
      <c r="D332" s="15"/>
    </row>
    <row r="333" spans="1:4" s="16" customFormat="1" ht="15.75" customHeight="1" x14ac:dyDescent="0.2">
      <c r="A333" s="36">
        <v>155</v>
      </c>
      <c r="B333" s="95" t="s">
        <v>378</v>
      </c>
      <c r="C333" s="94">
        <v>3.8</v>
      </c>
      <c r="D333" s="15"/>
    </row>
    <row r="334" spans="1:4" s="16" customFormat="1" ht="15.75" customHeight="1" x14ac:dyDescent="0.2">
      <c r="A334" s="36">
        <v>156</v>
      </c>
      <c r="B334" s="95" t="s">
        <v>379</v>
      </c>
      <c r="C334" s="94">
        <v>3.5</v>
      </c>
      <c r="D334" s="15"/>
    </row>
    <row r="335" spans="1:4" s="16" customFormat="1" ht="15.75" customHeight="1" x14ac:dyDescent="0.2">
      <c r="A335" s="36">
        <v>157</v>
      </c>
      <c r="B335" s="95" t="s">
        <v>380</v>
      </c>
      <c r="C335" s="94">
        <v>5.5</v>
      </c>
      <c r="D335" s="15"/>
    </row>
    <row r="336" spans="1:4" s="16" customFormat="1" ht="15.75" customHeight="1" x14ac:dyDescent="0.2">
      <c r="A336" s="36">
        <v>158</v>
      </c>
      <c r="B336" s="95" t="s">
        <v>381</v>
      </c>
      <c r="C336" s="94">
        <v>8.1999999999999993</v>
      </c>
      <c r="D336" s="15"/>
    </row>
    <row r="337" spans="1:4" s="16" customFormat="1" ht="15.75" customHeight="1" x14ac:dyDescent="0.2">
      <c r="A337" s="36">
        <v>159</v>
      </c>
      <c r="B337" s="95" t="s">
        <v>382</v>
      </c>
      <c r="C337" s="94">
        <v>2.8</v>
      </c>
      <c r="D337" s="15"/>
    </row>
    <row r="338" spans="1:4" s="16" customFormat="1" ht="15.75" customHeight="1" x14ac:dyDescent="0.2">
      <c r="A338" s="36">
        <v>160</v>
      </c>
      <c r="B338" s="95" t="s">
        <v>383</v>
      </c>
      <c r="C338" s="94">
        <v>14.5</v>
      </c>
      <c r="D338" s="15"/>
    </row>
    <row r="339" spans="1:4" s="16" customFormat="1" ht="15.75" customHeight="1" x14ac:dyDescent="0.2">
      <c r="A339" s="36">
        <v>161</v>
      </c>
      <c r="B339" s="95" t="s">
        <v>384</v>
      </c>
      <c r="C339" s="94">
        <v>3.2</v>
      </c>
      <c r="D339" s="15"/>
    </row>
    <row r="340" spans="1:4" s="16" customFormat="1" ht="15.75" customHeight="1" x14ac:dyDescent="0.2">
      <c r="A340" s="36">
        <v>162</v>
      </c>
      <c r="B340" s="95" t="s">
        <v>385</v>
      </c>
      <c r="C340" s="94">
        <v>12.3</v>
      </c>
      <c r="D340" s="15"/>
    </row>
    <row r="341" spans="1:4" s="16" customFormat="1" ht="15.75" customHeight="1" x14ac:dyDescent="0.2">
      <c r="A341" s="36">
        <v>163</v>
      </c>
      <c r="B341" s="95" t="s">
        <v>386</v>
      </c>
      <c r="C341" s="94">
        <v>6</v>
      </c>
      <c r="D341" s="15"/>
    </row>
    <row r="342" spans="1:4" s="16" customFormat="1" ht="15.75" customHeight="1" x14ac:dyDescent="0.2">
      <c r="A342" s="36">
        <v>164</v>
      </c>
      <c r="B342" s="95" t="s">
        <v>387</v>
      </c>
      <c r="C342" s="94">
        <v>4.4000000000000004</v>
      </c>
      <c r="D342" s="15"/>
    </row>
    <row r="343" spans="1:4" s="16" customFormat="1" ht="15.75" customHeight="1" x14ac:dyDescent="0.2">
      <c r="A343" s="36">
        <v>165</v>
      </c>
      <c r="B343" s="95" t="s">
        <v>388</v>
      </c>
      <c r="C343" s="94">
        <v>16.100000000000001</v>
      </c>
      <c r="D343" s="15"/>
    </row>
    <row r="344" spans="1:4" s="16" customFormat="1" ht="15.75" customHeight="1" x14ac:dyDescent="0.2">
      <c r="A344" s="36">
        <v>166</v>
      </c>
      <c r="B344" s="95" t="s">
        <v>389</v>
      </c>
      <c r="C344" s="94">
        <v>5.2</v>
      </c>
      <c r="D344" s="15"/>
    </row>
    <row r="345" spans="1:4" s="16" customFormat="1" ht="15.75" customHeight="1" x14ac:dyDescent="0.2">
      <c r="A345" s="36">
        <v>167</v>
      </c>
      <c r="B345" s="95" t="s">
        <v>390</v>
      </c>
      <c r="C345" s="94">
        <v>3.5</v>
      </c>
      <c r="D345" s="15"/>
    </row>
    <row r="346" spans="1:4" s="16" customFormat="1" ht="15.75" customHeight="1" x14ac:dyDescent="0.2">
      <c r="A346" s="36">
        <v>168</v>
      </c>
      <c r="B346" s="95" t="s">
        <v>391</v>
      </c>
      <c r="C346" s="94">
        <v>2.2000000000000002</v>
      </c>
      <c r="D346" s="15"/>
    </row>
    <row r="347" spans="1:4" s="16" customFormat="1" ht="15.75" customHeight="1" x14ac:dyDescent="0.2">
      <c r="A347" s="36">
        <v>169</v>
      </c>
      <c r="B347" s="95" t="s">
        <v>392</v>
      </c>
      <c r="C347" s="94">
        <v>1.9</v>
      </c>
      <c r="D347" s="15"/>
    </row>
    <row r="348" spans="1:4" s="16" customFormat="1" ht="15.75" customHeight="1" x14ac:dyDescent="0.2">
      <c r="A348" s="36">
        <v>170</v>
      </c>
      <c r="B348" s="95" t="s">
        <v>393</v>
      </c>
      <c r="C348" s="94">
        <v>6.4</v>
      </c>
      <c r="D348" s="15"/>
    </row>
    <row r="349" spans="1:4" s="16" customFormat="1" ht="15.75" customHeight="1" x14ac:dyDescent="0.2">
      <c r="A349" s="36">
        <v>171</v>
      </c>
      <c r="B349" s="95" t="s">
        <v>394</v>
      </c>
      <c r="C349" s="94">
        <v>2.2000000000000002</v>
      </c>
      <c r="D349" s="15"/>
    </row>
    <row r="350" spans="1:4" s="16" customFormat="1" ht="15.75" customHeight="1" x14ac:dyDescent="0.2">
      <c r="A350" s="36">
        <v>172</v>
      </c>
      <c r="B350" s="95" t="s">
        <v>395</v>
      </c>
      <c r="C350" s="94">
        <v>2</v>
      </c>
      <c r="D350" s="15"/>
    </row>
    <row r="351" spans="1:4" s="16" customFormat="1" ht="15.75" customHeight="1" x14ac:dyDescent="0.2">
      <c r="A351" s="36">
        <v>173</v>
      </c>
      <c r="B351" s="95" t="s">
        <v>396</v>
      </c>
      <c r="C351" s="94">
        <v>3</v>
      </c>
      <c r="D351" s="15"/>
    </row>
    <row r="352" spans="1:4" s="16" customFormat="1" ht="15.75" customHeight="1" x14ac:dyDescent="0.2">
      <c r="A352" s="36">
        <v>174</v>
      </c>
      <c r="B352" s="95" t="s">
        <v>397</v>
      </c>
      <c r="C352" s="94">
        <v>2.8</v>
      </c>
      <c r="D352" s="15"/>
    </row>
    <row r="353" spans="1:4" s="16" customFormat="1" ht="15.75" customHeight="1" x14ac:dyDescent="0.2">
      <c r="A353" s="36">
        <v>175</v>
      </c>
      <c r="B353" s="95" t="s">
        <v>398</v>
      </c>
      <c r="C353" s="94">
        <v>8.4</v>
      </c>
      <c r="D353" s="15"/>
    </row>
    <row r="354" spans="1:4" s="16" customFormat="1" ht="15.75" customHeight="1" x14ac:dyDescent="0.2">
      <c r="A354" s="36">
        <v>176</v>
      </c>
      <c r="B354" s="95" t="s">
        <v>399</v>
      </c>
      <c r="C354" s="94">
        <v>2.8</v>
      </c>
      <c r="D354" s="15"/>
    </row>
    <row r="355" spans="1:4" s="16" customFormat="1" ht="15.75" customHeight="1" x14ac:dyDescent="0.2">
      <c r="A355" s="36">
        <v>177</v>
      </c>
      <c r="B355" s="95" t="s">
        <v>400</v>
      </c>
      <c r="C355" s="94">
        <v>1</v>
      </c>
      <c r="D355" s="15"/>
    </row>
    <row r="356" spans="1:4" s="16" customFormat="1" ht="15.75" customHeight="1" x14ac:dyDescent="0.2">
      <c r="A356" s="36">
        <v>178</v>
      </c>
      <c r="B356" s="95" t="s">
        <v>401</v>
      </c>
      <c r="C356" s="94">
        <v>2</v>
      </c>
      <c r="D356" s="15"/>
    </row>
    <row r="357" spans="1:4" s="16" customFormat="1" ht="15.75" customHeight="1" x14ac:dyDescent="0.2">
      <c r="A357" s="36">
        <v>179</v>
      </c>
      <c r="B357" s="95" t="s">
        <v>402</v>
      </c>
      <c r="C357" s="94">
        <v>1.4</v>
      </c>
      <c r="D357" s="15"/>
    </row>
    <row r="358" spans="1:4" s="16" customFormat="1" ht="15.75" customHeight="1" x14ac:dyDescent="0.2">
      <c r="A358" s="36">
        <v>180</v>
      </c>
      <c r="B358" s="95" t="s">
        <v>403</v>
      </c>
      <c r="C358" s="94">
        <v>3.5</v>
      </c>
      <c r="D358" s="15"/>
    </row>
    <row r="359" spans="1:4" s="16" customFormat="1" ht="15.75" customHeight="1" x14ac:dyDescent="0.2">
      <c r="A359" s="36">
        <v>181</v>
      </c>
      <c r="B359" s="95" t="s">
        <v>404</v>
      </c>
      <c r="C359" s="94">
        <v>3</v>
      </c>
      <c r="D359" s="15"/>
    </row>
    <row r="360" spans="1:4" s="16" customFormat="1" ht="15.75" customHeight="1" x14ac:dyDescent="0.2">
      <c r="A360" s="36">
        <v>182</v>
      </c>
      <c r="B360" s="95" t="s">
        <v>405</v>
      </c>
      <c r="C360" s="94">
        <v>3.3</v>
      </c>
      <c r="D360" s="15"/>
    </row>
    <row r="361" spans="1:4" s="16" customFormat="1" ht="15.75" customHeight="1" x14ac:dyDescent="0.2">
      <c r="A361" s="36">
        <v>183</v>
      </c>
      <c r="B361" s="95" t="s">
        <v>406</v>
      </c>
      <c r="C361" s="94">
        <v>0.8</v>
      </c>
      <c r="D361" s="15"/>
    </row>
    <row r="362" spans="1:4" s="16" customFormat="1" ht="15.75" customHeight="1" x14ac:dyDescent="0.2">
      <c r="A362" s="36">
        <v>184</v>
      </c>
      <c r="B362" s="95" t="s">
        <v>407</v>
      </c>
      <c r="C362" s="94">
        <v>3.8</v>
      </c>
      <c r="D362" s="15"/>
    </row>
    <row r="363" spans="1:4" s="93" customFormat="1" x14ac:dyDescent="0.2">
      <c r="A363" s="138" t="s">
        <v>1086</v>
      </c>
      <c r="B363" s="138"/>
      <c r="C363" s="13">
        <f>SUM(C364:C435)</f>
        <v>529</v>
      </c>
    </row>
    <row r="364" spans="1:4" s="16" customFormat="1" ht="15.75" customHeight="1" x14ac:dyDescent="0.2">
      <c r="A364" s="36">
        <v>1</v>
      </c>
      <c r="B364" s="95" t="s">
        <v>139</v>
      </c>
      <c r="C364" s="94">
        <v>21.2</v>
      </c>
      <c r="D364" s="15"/>
    </row>
    <row r="365" spans="1:4" s="16" customFormat="1" ht="15.75" customHeight="1" x14ac:dyDescent="0.2">
      <c r="A365" s="36">
        <v>2</v>
      </c>
      <c r="B365" s="95" t="s">
        <v>140</v>
      </c>
      <c r="C365" s="94">
        <v>2.7</v>
      </c>
      <c r="D365" s="15"/>
    </row>
    <row r="366" spans="1:4" s="16" customFormat="1" ht="15.75" customHeight="1" x14ac:dyDescent="0.2">
      <c r="A366" s="36">
        <v>3</v>
      </c>
      <c r="B366" s="95" t="s">
        <v>141</v>
      </c>
      <c r="C366" s="94">
        <v>8.3000000000000007</v>
      </c>
      <c r="D366" s="15"/>
    </row>
    <row r="367" spans="1:4" s="16" customFormat="1" ht="15.75" customHeight="1" x14ac:dyDescent="0.2">
      <c r="A367" s="36">
        <v>4</v>
      </c>
      <c r="B367" s="95" t="s">
        <v>142</v>
      </c>
      <c r="C367" s="94">
        <v>10.8</v>
      </c>
      <c r="D367" s="15"/>
    </row>
    <row r="368" spans="1:4" s="16" customFormat="1" ht="15.75" customHeight="1" x14ac:dyDescent="0.2">
      <c r="A368" s="36">
        <v>5</v>
      </c>
      <c r="B368" s="95" t="s">
        <v>143</v>
      </c>
      <c r="C368" s="94">
        <v>21.2</v>
      </c>
      <c r="D368" s="15"/>
    </row>
    <row r="369" spans="1:4" s="16" customFormat="1" ht="15.75" customHeight="1" x14ac:dyDescent="0.2">
      <c r="A369" s="36">
        <v>6</v>
      </c>
      <c r="B369" s="95" t="s">
        <v>144</v>
      </c>
      <c r="C369" s="94">
        <v>3.7</v>
      </c>
      <c r="D369" s="15"/>
    </row>
    <row r="370" spans="1:4" s="16" customFormat="1" ht="15.75" customHeight="1" x14ac:dyDescent="0.2">
      <c r="A370" s="36">
        <v>7</v>
      </c>
      <c r="B370" s="95" t="s">
        <v>145</v>
      </c>
      <c r="C370" s="94">
        <v>2</v>
      </c>
      <c r="D370" s="15"/>
    </row>
    <row r="371" spans="1:4" s="16" customFormat="1" ht="15.75" customHeight="1" x14ac:dyDescent="0.2">
      <c r="A371" s="36">
        <v>8</v>
      </c>
      <c r="B371" s="95" t="s">
        <v>146</v>
      </c>
      <c r="C371" s="94">
        <v>6.4</v>
      </c>
      <c r="D371" s="15"/>
    </row>
    <row r="372" spans="1:4" s="16" customFormat="1" ht="15.75" customHeight="1" x14ac:dyDescent="0.2">
      <c r="A372" s="36">
        <v>9</v>
      </c>
      <c r="B372" s="95" t="s">
        <v>147</v>
      </c>
      <c r="C372" s="94">
        <v>5.6</v>
      </c>
      <c r="D372" s="15"/>
    </row>
    <row r="373" spans="1:4" s="16" customFormat="1" ht="15.75" customHeight="1" x14ac:dyDescent="0.2">
      <c r="A373" s="36">
        <v>10</v>
      </c>
      <c r="B373" s="95" t="s">
        <v>148</v>
      </c>
      <c r="C373" s="94">
        <v>3.1</v>
      </c>
      <c r="D373" s="15"/>
    </row>
    <row r="374" spans="1:4" s="16" customFormat="1" ht="15.75" customHeight="1" x14ac:dyDescent="0.2">
      <c r="A374" s="36">
        <v>11</v>
      </c>
      <c r="B374" s="95" t="s">
        <v>149</v>
      </c>
      <c r="C374" s="94">
        <v>2.2000000000000002</v>
      </c>
      <c r="D374" s="15"/>
    </row>
    <row r="375" spans="1:4" s="16" customFormat="1" ht="15.75" customHeight="1" x14ac:dyDescent="0.2">
      <c r="A375" s="36">
        <v>12</v>
      </c>
      <c r="B375" s="95" t="s">
        <v>150</v>
      </c>
      <c r="C375" s="94">
        <v>14.4</v>
      </c>
      <c r="D375" s="15"/>
    </row>
    <row r="376" spans="1:4" s="16" customFormat="1" ht="15.75" customHeight="1" x14ac:dyDescent="0.2">
      <c r="A376" s="36">
        <v>13</v>
      </c>
      <c r="B376" s="95" t="s">
        <v>151</v>
      </c>
      <c r="C376" s="94">
        <v>0.6</v>
      </c>
      <c r="D376" s="15"/>
    </row>
    <row r="377" spans="1:4" s="16" customFormat="1" ht="15.75" customHeight="1" x14ac:dyDescent="0.2">
      <c r="A377" s="36">
        <v>14</v>
      </c>
      <c r="B377" s="95" t="s">
        <v>152</v>
      </c>
      <c r="C377" s="94">
        <v>1.1000000000000001</v>
      </c>
      <c r="D377" s="15"/>
    </row>
    <row r="378" spans="1:4" s="16" customFormat="1" ht="15.75" customHeight="1" x14ac:dyDescent="0.2">
      <c r="A378" s="36">
        <v>15</v>
      </c>
      <c r="B378" s="95" t="s">
        <v>153</v>
      </c>
      <c r="C378" s="94">
        <v>1.8</v>
      </c>
      <c r="D378" s="15"/>
    </row>
    <row r="379" spans="1:4" s="16" customFormat="1" ht="15.75" customHeight="1" x14ac:dyDescent="0.2">
      <c r="A379" s="36">
        <v>16</v>
      </c>
      <c r="B379" s="95" t="s">
        <v>154</v>
      </c>
      <c r="C379" s="94">
        <v>2.9</v>
      </c>
      <c r="D379" s="15"/>
    </row>
    <row r="380" spans="1:4" s="16" customFormat="1" ht="15.75" customHeight="1" x14ac:dyDescent="0.2">
      <c r="A380" s="36">
        <v>17</v>
      </c>
      <c r="B380" s="95" t="s">
        <v>155</v>
      </c>
      <c r="C380" s="94">
        <v>12.8</v>
      </c>
      <c r="D380" s="15"/>
    </row>
    <row r="381" spans="1:4" s="16" customFormat="1" ht="15.75" customHeight="1" x14ac:dyDescent="0.2">
      <c r="A381" s="36">
        <v>18</v>
      </c>
      <c r="B381" s="95" t="s">
        <v>156</v>
      </c>
      <c r="C381" s="94">
        <v>2</v>
      </c>
      <c r="D381" s="15"/>
    </row>
    <row r="382" spans="1:4" s="16" customFormat="1" ht="15.75" customHeight="1" x14ac:dyDescent="0.2">
      <c r="A382" s="36">
        <v>19</v>
      </c>
      <c r="B382" s="95" t="s">
        <v>157</v>
      </c>
      <c r="C382" s="94">
        <v>7.9</v>
      </c>
      <c r="D382" s="15"/>
    </row>
    <row r="383" spans="1:4" s="16" customFormat="1" ht="15.75" customHeight="1" x14ac:dyDescent="0.2">
      <c r="A383" s="36">
        <v>20</v>
      </c>
      <c r="B383" s="95" t="s">
        <v>158</v>
      </c>
      <c r="C383" s="94">
        <v>1.9</v>
      </c>
      <c r="D383" s="15"/>
    </row>
    <row r="384" spans="1:4" s="16" customFormat="1" ht="15.75" customHeight="1" x14ac:dyDescent="0.2">
      <c r="A384" s="36">
        <v>21</v>
      </c>
      <c r="B384" s="95" t="s">
        <v>159</v>
      </c>
      <c r="C384" s="94">
        <v>1.2</v>
      </c>
      <c r="D384" s="15"/>
    </row>
    <row r="385" spans="1:4" s="16" customFormat="1" ht="15.75" customHeight="1" x14ac:dyDescent="0.2">
      <c r="A385" s="36">
        <v>22</v>
      </c>
      <c r="B385" s="95" t="s">
        <v>160</v>
      </c>
      <c r="C385" s="94">
        <v>3.1</v>
      </c>
      <c r="D385" s="15"/>
    </row>
    <row r="386" spans="1:4" s="16" customFormat="1" ht="15.75" customHeight="1" x14ac:dyDescent="0.2">
      <c r="A386" s="36">
        <v>23</v>
      </c>
      <c r="B386" s="95" t="s">
        <v>161</v>
      </c>
      <c r="C386" s="94">
        <v>2.6</v>
      </c>
      <c r="D386" s="15"/>
    </row>
    <row r="387" spans="1:4" s="16" customFormat="1" ht="15.75" customHeight="1" x14ac:dyDescent="0.2">
      <c r="A387" s="36">
        <v>24</v>
      </c>
      <c r="B387" s="95" t="s">
        <v>162</v>
      </c>
      <c r="C387" s="94">
        <v>7</v>
      </c>
      <c r="D387" s="15"/>
    </row>
    <row r="388" spans="1:4" s="16" customFormat="1" ht="15.75" customHeight="1" x14ac:dyDescent="0.2">
      <c r="A388" s="36">
        <v>25</v>
      </c>
      <c r="B388" s="95" t="s">
        <v>163</v>
      </c>
      <c r="C388" s="94">
        <v>7.7</v>
      </c>
      <c r="D388" s="15"/>
    </row>
    <row r="389" spans="1:4" s="16" customFormat="1" ht="15.75" customHeight="1" x14ac:dyDescent="0.2">
      <c r="A389" s="36">
        <v>26</v>
      </c>
      <c r="B389" s="95" t="s">
        <v>164</v>
      </c>
      <c r="C389" s="94">
        <v>15.4</v>
      </c>
      <c r="D389" s="15"/>
    </row>
    <row r="390" spans="1:4" s="16" customFormat="1" ht="15.75" customHeight="1" x14ac:dyDescent="0.2">
      <c r="A390" s="36">
        <v>27</v>
      </c>
      <c r="B390" s="95" t="s">
        <v>165</v>
      </c>
      <c r="C390" s="94">
        <v>3.1</v>
      </c>
      <c r="D390" s="15"/>
    </row>
    <row r="391" spans="1:4" s="16" customFormat="1" ht="15.75" customHeight="1" x14ac:dyDescent="0.2">
      <c r="A391" s="36">
        <v>28</v>
      </c>
      <c r="B391" s="95" t="s">
        <v>166</v>
      </c>
      <c r="C391" s="94">
        <v>1.3</v>
      </c>
      <c r="D391" s="15"/>
    </row>
    <row r="392" spans="1:4" s="16" customFormat="1" ht="15.75" customHeight="1" x14ac:dyDescent="0.2">
      <c r="A392" s="36">
        <v>29</v>
      </c>
      <c r="B392" s="95" t="s">
        <v>167</v>
      </c>
      <c r="C392" s="94">
        <v>3.2</v>
      </c>
      <c r="D392" s="15"/>
    </row>
    <row r="393" spans="1:4" s="16" customFormat="1" ht="15.75" customHeight="1" x14ac:dyDescent="0.2">
      <c r="A393" s="36">
        <v>30</v>
      </c>
      <c r="B393" s="95" t="s">
        <v>168</v>
      </c>
      <c r="C393" s="94">
        <v>1.7</v>
      </c>
      <c r="D393" s="15"/>
    </row>
    <row r="394" spans="1:4" s="16" customFormat="1" ht="15.75" customHeight="1" x14ac:dyDescent="0.2">
      <c r="A394" s="36">
        <v>31</v>
      </c>
      <c r="B394" s="95" t="s">
        <v>169</v>
      </c>
      <c r="C394" s="94">
        <v>4.3</v>
      </c>
      <c r="D394" s="15"/>
    </row>
    <row r="395" spans="1:4" s="16" customFormat="1" ht="15.75" customHeight="1" x14ac:dyDescent="0.2">
      <c r="A395" s="36">
        <v>32</v>
      </c>
      <c r="B395" s="95" t="s">
        <v>352</v>
      </c>
      <c r="C395" s="94">
        <v>16.5</v>
      </c>
      <c r="D395" s="15"/>
    </row>
    <row r="396" spans="1:4" s="16" customFormat="1" ht="15.75" customHeight="1" x14ac:dyDescent="0.2">
      <c r="A396" s="36">
        <v>33</v>
      </c>
      <c r="B396" s="95" t="s">
        <v>353</v>
      </c>
      <c r="C396" s="94">
        <v>0.6</v>
      </c>
      <c r="D396" s="15"/>
    </row>
    <row r="397" spans="1:4" s="16" customFormat="1" ht="15.75" customHeight="1" x14ac:dyDescent="0.2">
      <c r="A397" s="36">
        <v>34</v>
      </c>
      <c r="B397" s="95" t="s">
        <v>354</v>
      </c>
      <c r="C397" s="94">
        <v>19.5</v>
      </c>
      <c r="D397" s="15"/>
    </row>
    <row r="398" spans="1:4" s="16" customFormat="1" ht="15.75" customHeight="1" x14ac:dyDescent="0.2">
      <c r="A398" s="36">
        <v>35</v>
      </c>
      <c r="B398" s="95" t="s">
        <v>355</v>
      </c>
      <c r="C398" s="94">
        <v>13.7</v>
      </c>
      <c r="D398" s="15"/>
    </row>
    <row r="399" spans="1:4" s="16" customFormat="1" ht="31.5" x14ac:dyDescent="0.2">
      <c r="A399" s="36">
        <v>36</v>
      </c>
      <c r="B399" s="95" t="s">
        <v>356</v>
      </c>
      <c r="C399" s="94">
        <v>11</v>
      </c>
      <c r="D399" s="15"/>
    </row>
    <row r="400" spans="1:4" s="16" customFormat="1" ht="15.75" customHeight="1" x14ac:dyDescent="0.2">
      <c r="A400" s="36">
        <v>37</v>
      </c>
      <c r="B400" s="95" t="s">
        <v>1087</v>
      </c>
      <c r="C400" s="94">
        <v>9.9</v>
      </c>
      <c r="D400" s="15"/>
    </row>
    <row r="401" spans="1:4" s="16" customFormat="1" ht="15.75" customHeight="1" x14ac:dyDescent="0.2">
      <c r="A401" s="36">
        <v>38</v>
      </c>
      <c r="B401" s="95" t="s">
        <v>358</v>
      </c>
      <c r="C401" s="94">
        <v>1.6</v>
      </c>
      <c r="D401" s="15"/>
    </row>
    <row r="402" spans="1:4" s="16" customFormat="1" ht="15.75" customHeight="1" x14ac:dyDescent="0.2">
      <c r="A402" s="36">
        <v>39</v>
      </c>
      <c r="B402" s="95" t="s">
        <v>359</v>
      </c>
      <c r="C402" s="94">
        <v>3.2</v>
      </c>
      <c r="D402" s="15"/>
    </row>
    <row r="403" spans="1:4" s="16" customFormat="1" ht="15.75" customHeight="1" x14ac:dyDescent="0.2">
      <c r="A403" s="36">
        <v>40</v>
      </c>
      <c r="B403" s="95" t="s">
        <v>360</v>
      </c>
      <c r="C403" s="94">
        <v>9.6999999999999993</v>
      </c>
      <c r="D403" s="15"/>
    </row>
    <row r="404" spans="1:4" s="16" customFormat="1" ht="15.75" customHeight="1" x14ac:dyDescent="0.2">
      <c r="A404" s="36">
        <v>41</v>
      </c>
      <c r="B404" s="95" t="s">
        <v>361</v>
      </c>
      <c r="C404" s="94">
        <v>7.3</v>
      </c>
      <c r="D404" s="15"/>
    </row>
    <row r="405" spans="1:4" s="16" customFormat="1" ht="15.75" customHeight="1" x14ac:dyDescent="0.2">
      <c r="A405" s="36">
        <v>42</v>
      </c>
      <c r="B405" s="95" t="s">
        <v>362</v>
      </c>
      <c r="C405" s="94">
        <v>6.5</v>
      </c>
      <c r="D405" s="15"/>
    </row>
    <row r="406" spans="1:4" s="16" customFormat="1" ht="15.75" customHeight="1" x14ac:dyDescent="0.2">
      <c r="A406" s="36">
        <v>43</v>
      </c>
      <c r="B406" s="95" t="s">
        <v>363</v>
      </c>
      <c r="C406" s="94">
        <v>1.2</v>
      </c>
      <c r="D406" s="15"/>
    </row>
    <row r="407" spans="1:4" s="16" customFormat="1" ht="15.75" customHeight="1" x14ac:dyDescent="0.2">
      <c r="A407" s="36">
        <v>44</v>
      </c>
      <c r="B407" s="95" t="s">
        <v>364</v>
      </c>
      <c r="C407" s="94">
        <v>9.1</v>
      </c>
      <c r="D407" s="15"/>
    </row>
    <row r="408" spans="1:4" s="16" customFormat="1" ht="15.75" customHeight="1" x14ac:dyDescent="0.2">
      <c r="A408" s="36">
        <v>45</v>
      </c>
      <c r="B408" s="95" t="s">
        <v>409</v>
      </c>
      <c r="C408" s="94">
        <v>5.5</v>
      </c>
      <c r="D408" s="15"/>
    </row>
    <row r="409" spans="1:4" s="16" customFormat="1" ht="15.75" customHeight="1" x14ac:dyDescent="0.2">
      <c r="A409" s="36">
        <v>46</v>
      </c>
      <c r="B409" s="95" t="s">
        <v>410</v>
      </c>
      <c r="C409" s="94">
        <v>28.9</v>
      </c>
      <c r="D409" s="15"/>
    </row>
    <row r="410" spans="1:4" s="16" customFormat="1" ht="15.75" customHeight="1" x14ac:dyDescent="0.2">
      <c r="A410" s="36">
        <v>47</v>
      </c>
      <c r="B410" s="95" t="s">
        <v>411</v>
      </c>
      <c r="C410" s="94">
        <v>10.199999999999999</v>
      </c>
      <c r="D410" s="15"/>
    </row>
    <row r="411" spans="1:4" s="16" customFormat="1" ht="15.75" customHeight="1" x14ac:dyDescent="0.2">
      <c r="A411" s="36">
        <v>48</v>
      </c>
      <c r="B411" s="95" t="s">
        <v>412</v>
      </c>
      <c r="C411" s="94">
        <v>2.7</v>
      </c>
      <c r="D411" s="15"/>
    </row>
    <row r="412" spans="1:4" s="16" customFormat="1" ht="15.75" customHeight="1" x14ac:dyDescent="0.2">
      <c r="A412" s="36">
        <v>49</v>
      </c>
      <c r="B412" s="95" t="s">
        <v>39</v>
      </c>
      <c r="C412" s="94">
        <v>4.8</v>
      </c>
      <c r="D412" s="15"/>
    </row>
    <row r="413" spans="1:4" s="16" customFormat="1" ht="15.75" customHeight="1" x14ac:dyDescent="0.2">
      <c r="A413" s="36">
        <v>50</v>
      </c>
      <c r="B413" s="95" t="s">
        <v>413</v>
      </c>
      <c r="C413" s="94">
        <v>10.8</v>
      </c>
      <c r="D413" s="15"/>
    </row>
    <row r="414" spans="1:4" s="16" customFormat="1" ht="15.75" customHeight="1" x14ac:dyDescent="0.2">
      <c r="A414" s="36">
        <v>51</v>
      </c>
      <c r="B414" s="95" t="s">
        <v>414</v>
      </c>
      <c r="C414" s="94">
        <v>25.6</v>
      </c>
      <c r="D414" s="15"/>
    </row>
    <row r="415" spans="1:4" s="16" customFormat="1" ht="15.75" customHeight="1" x14ac:dyDescent="0.2">
      <c r="A415" s="36">
        <v>52</v>
      </c>
      <c r="B415" s="95" t="s">
        <v>415</v>
      </c>
      <c r="C415" s="94">
        <v>25.1</v>
      </c>
      <c r="D415" s="15"/>
    </row>
    <row r="416" spans="1:4" s="16" customFormat="1" ht="15.75" customHeight="1" x14ac:dyDescent="0.2">
      <c r="A416" s="36">
        <v>53</v>
      </c>
      <c r="B416" s="95" t="s">
        <v>416</v>
      </c>
      <c r="C416" s="94">
        <v>13</v>
      </c>
      <c r="D416" s="15"/>
    </row>
    <row r="417" spans="1:4" s="16" customFormat="1" ht="15.75" customHeight="1" x14ac:dyDescent="0.2">
      <c r="A417" s="36">
        <v>54</v>
      </c>
      <c r="B417" s="95" t="s">
        <v>417</v>
      </c>
      <c r="C417" s="94">
        <v>8.5</v>
      </c>
      <c r="D417" s="15"/>
    </row>
    <row r="418" spans="1:4" s="16" customFormat="1" ht="15.75" customHeight="1" x14ac:dyDescent="0.2">
      <c r="A418" s="36">
        <v>55</v>
      </c>
      <c r="B418" s="95" t="s">
        <v>418</v>
      </c>
      <c r="C418" s="94">
        <v>4.5</v>
      </c>
      <c r="D418" s="15"/>
    </row>
    <row r="419" spans="1:4" s="16" customFormat="1" ht="15.75" customHeight="1" x14ac:dyDescent="0.2">
      <c r="A419" s="36">
        <v>56</v>
      </c>
      <c r="B419" s="95" t="s">
        <v>419</v>
      </c>
      <c r="C419" s="94">
        <v>11.5</v>
      </c>
      <c r="D419" s="15"/>
    </row>
    <row r="420" spans="1:4" s="16" customFormat="1" ht="15.75" customHeight="1" x14ac:dyDescent="0.2">
      <c r="A420" s="36">
        <v>57</v>
      </c>
      <c r="B420" s="95" t="s">
        <v>420</v>
      </c>
      <c r="C420" s="94">
        <v>11.7</v>
      </c>
      <c r="D420" s="15"/>
    </row>
    <row r="421" spans="1:4" s="16" customFormat="1" ht="15.75" customHeight="1" x14ac:dyDescent="0.2">
      <c r="A421" s="36">
        <v>58</v>
      </c>
      <c r="B421" s="95" t="s">
        <v>421</v>
      </c>
      <c r="C421" s="94">
        <v>1.9</v>
      </c>
      <c r="D421" s="15"/>
    </row>
    <row r="422" spans="1:4" s="16" customFormat="1" ht="15.75" customHeight="1" x14ac:dyDescent="0.2">
      <c r="A422" s="36">
        <v>59</v>
      </c>
      <c r="B422" s="95" t="s">
        <v>422</v>
      </c>
      <c r="C422" s="94">
        <v>7</v>
      </c>
      <c r="D422" s="15"/>
    </row>
    <row r="423" spans="1:4" s="16" customFormat="1" ht="15.75" customHeight="1" x14ac:dyDescent="0.2">
      <c r="A423" s="36">
        <v>60</v>
      </c>
      <c r="B423" s="95" t="s">
        <v>423</v>
      </c>
      <c r="C423" s="94">
        <v>2.5</v>
      </c>
      <c r="D423" s="15"/>
    </row>
    <row r="424" spans="1:4" s="16" customFormat="1" ht="15.75" customHeight="1" x14ac:dyDescent="0.2">
      <c r="A424" s="36">
        <v>61</v>
      </c>
      <c r="B424" s="95" t="s">
        <v>424</v>
      </c>
      <c r="C424" s="94">
        <v>4.5999999999999996</v>
      </c>
      <c r="D424" s="15"/>
    </row>
    <row r="425" spans="1:4" s="16" customFormat="1" ht="15.75" customHeight="1" x14ac:dyDescent="0.2">
      <c r="A425" s="36">
        <v>62</v>
      </c>
      <c r="B425" s="95" t="s">
        <v>425</v>
      </c>
      <c r="C425" s="94">
        <v>11</v>
      </c>
      <c r="D425" s="15"/>
    </row>
    <row r="426" spans="1:4" s="16" customFormat="1" ht="15.75" customHeight="1" x14ac:dyDescent="0.2">
      <c r="A426" s="36">
        <v>63</v>
      </c>
      <c r="B426" s="95" t="s">
        <v>1088</v>
      </c>
      <c r="C426" s="94">
        <v>3.2</v>
      </c>
      <c r="D426" s="15"/>
    </row>
    <row r="427" spans="1:4" s="16" customFormat="1" ht="15.75" customHeight="1" x14ac:dyDescent="0.2">
      <c r="A427" s="36">
        <v>64</v>
      </c>
      <c r="B427" s="95" t="s">
        <v>427</v>
      </c>
      <c r="C427" s="94">
        <v>22</v>
      </c>
      <c r="D427" s="15"/>
    </row>
    <row r="428" spans="1:4" s="16" customFormat="1" ht="15.75" customHeight="1" x14ac:dyDescent="0.2">
      <c r="A428" s="36">
        <v>65</v>
      </c>
      <c r="B428" s="95" t="s">
        <v>428</v>
      </c>
      <c r="C428" s="94">
        <v>5.3</v>
      </c>
      <c r="D428" s="15"/>
    </row>
    <row r="429" spans="1:4" s="16" customFormat="1" ht="15.75" customHeight="1" x14ac:dyDescent="0.2">
      <c r="A429" s="36">
        <v>66</v>
      </c>
      <c r="B429" s="95" t="s">
        <v>429</v>
      </c>
      <c r="C429" s="94">
        <v>3.2</v>
      </c>
      <c r="D429" s="15"/>
    </row>
    <row r="430" spans="1:4" s="16" customFormat="1" ht="15.75" customHeight="1" x14ac:dyDescent="0.2">
      <c r="A430" s="36">
        <v>67</v>
      </c>
      <c r="B430" s="95" t="s">
        <v>430</v>
      </c>
      <c r="C430" s="94">
        <v>2.1</v>
      </c>
      <c r="D430" s="15"/>
    </row>
    <row r="431" spans="1:4" s="16" customFormat="1" ht="15.75" customHeight="1" x14ac:dyDescent="0.2">
      <c r="A431" s="36">
        <v>68</v>
      </c>
      <c r="B431" s="95" t="s">
        <v>431</v>
      </c>
      <c r="C431" s="94">
        <v>0.9</v>
      </c>
      <c r="D431" s="15"/>
    </row>
    <row r="432" spans="1:4" s="16" customFormat="1" ht="15.75" customHeight="1" x14ac:dyDescent="0.2">
      <c r="A432" s="36">
        <v>69</v>
      </c>
      <c r="B432" s="95" t="s">
        <v>432</v>
      </c>
      <c r="C432" s="94">
        <v>1.9</v>
      </c>
      <c r="D432" s="15"/>
    </row>
    <row r="433" spans="1:4" s="16" customFormat="1" ht="15.75" customHeight="1" x14ac:dyDescent="0.2">
      <c r="A433" s="36">
        <v>70</v>
      </c>
      <c r="B433" s="95" t="s">
        <v>433</v>
      </c>
      <c r="C433" s="94">
        <v>3.7</v>
      </c>
      <c r="D433" s="15"/>
    </row>
    <row r="434" spans="1:4" s="16" customFormat="1" ht="15.75" customHeight="1" x14ac:dyDescent="0.2">
      <c r="A434" s="36">
        <v>71</v>
      </c>
      <c r="B434" s="95" t="s">
        <v>434</v>
      </c>
      <c r="C434" s="94">
        <v>1.4</v>
      </c>
      <c r="D434" s="15"/>
    </row>
    <row r="435" spans="1:4" s="16" customFormat="1" ht="15.75" customHeight="1" x14ac:dyDescent="0.2">
      <c r="A435" s="36">
        <v>72</v>
      </c>
      <c r="B435" s="95" t="s">
        <v>435</v>
      </c>
      <c r="C435" s="94">
        <v>2.5</v>
      </c>
      <c r="D435" s="15"/>
    </row>
    <row r="436" spans="1:4" s="131" customFormat="1" ht="19.5" x14ac:dyDescent="0.2">
      <c r="A436" s="139" t="s">
        <v>436</v>
      </c>
      <c r="B436" s="139"/>
      <c r="C436" s="128">
        <f>C437+C505+C670+C1071</f>
        <v>523.26100000000008</v>
      </c>
    </row>
    <row r="437" spans="1:4" s="93" customFormat="1" ht="15.75" customHeight="1" x14ac:dyDescent="0.2">
      <c r="A437" s="138" t="s">
        <v>1089</v>
      </c>
      <c r="B437" s="138"/>
      <c r="C437" s="13">
        <f>C438+C445+C454+C475+C484+C488+C492+C500</f>
        <v>49.838000000000001</v>
      </c>
    </row>
    <row r="438" spans="1:4" s="99" customFormat="1" x14ac:dyDescent="0.2">
      <c r="A438" s="96"/>
      <c r="B438" s="97" t="s">
        <v>1090</v>
      </c>
      <c r="C438" s="98">
        <f>SUM(C439:C444)</f>
        <v>7.25</v>
      </c>
    </row>
    <row r="439" spans="1:4" s="16" customFormat="1" x14ac:dyDescent="0.2">
      <c r="A439" s="36">
        <v>1</v>
      </c>
      <c r="B439" s="37" t="s">
        <v>1811</v>
      </c>
      <c r="C439" s="38">
        <v>1.1000000000000001</v>
      </c>
      <c r="D439" s="15"/>
    </row>
    <row r="440" spans="1:4" s="16" customFormat="1" x14ac:dyDescent="0.2">
      <c r="A440" s="36">
        <v>2</v>
      </c>
      <c r="B440" s="37" t="s">
        <v>1091</v>
      </c>
      <c r="C440" s="38">
        <v>0.95</v>
      </c>
      <c r="D440" s="15"/>
    </row>
    <row r="441" spans="1:4" s="16" customFormat="1" x14ac:dyDescent="0.2">
      <c r="A441" s="36">
        <v>3</v>
      </c>
      <c r="B441" s="37" t="s">
        <v>1092</v>
      </c>
      <c r="C441" s="38">
        <v>0.85</v>
      </c>
      <c r="D441" s="15"/>
    </row>
    <row r="442" spans="1:4" s="16" customFormat="1" x14ac:dyDescent="0.2">
      <c r="A442" s="36">
        <v>4</v>
      </c>
      <c r="B442" s="37" t="s">
        <v>1093</v>
      </c>
      <c r="C442" s="38">
        <v>0.95</v>
      </c>
      <c r="D442" s="15"/>
    </row>
    <row r="443" spans="1:4" s="16" customFormat="1" x14ac:dyDescent="0.2">
      <c r="A443" s="36">
        <v>5</v>
      </c>
      <c r="B443" s="37" t="s">
        <v>1094</v>
      </c>
      <c r="C443" s="38">
        <v>0.7</v>
      </c>
      <c r="D443" s="15"/>
    </row>
    <row r="444" spans="1:4" s="16" customFormat="1" x14ac:dyDescent="0.2">
      <c r="A444" s="36">
        <v>6</v>
      </c>
      <c r="B444" s="100" t="s">
        <v>1095</v>
      </c>
      <c r="C444" s="38">
        <v>2.7</v>
      </c>
      <c r="D444" s="15"/>
    </row>
    <row r="445" spans="1:4" s="104" customFormat="1" x14ac:dyDescent="0.2">
      <c r="A445" s="96"/>
      <c r="B445" s="101" t="s">
        <v>1096</v>
      </c>
      <c r="C445" s="102">
        <f>SUM(C446:C453)</f>
        <v>7.2</v>
      </c>
      <c r="D445" s="103"/>
    </row>
    <row r="446" spans="1:4" s="16" customFormat="1" x14ac:dyDescent="0.2">
      <c r="A446" s="36">
        <v>7</v>
      </c>
      <c r="B446" s="37" t="s">
        <v>1097</v>
      </c>
      <c r="C446" s="38">
        <v>1.2</v>
      </c>
      <c r="D446" s="15"/>
    </row>
    <row r="447" spans="1:4" s="16" customFormat="1" x14ac:dyDescent="0.2">
      <c r="A447" s="36">
        <v>8</v>
      </c>
      <c r="B447" s="37" t="s">
        <v>1098</v>
      </c>
      <c r="C447" s="38">
        <v>0.4</v>
      </c>
      <c r="D447" s="15"/>
    </row>
    <row r="448" spans="1:4" s="16" customFormat="1" x14ac:dyDescent="0.2">
      <c r="A448" s="36">
        <v>9</v>
      </c>
      <c r="B448" s="37" t="s">
        <v>1099</v>
      </c>
      <c r="C448" s="38">
        <v>0.8</v>
      </c>
      <c r="D448" s="15"/>
    </row>
    <row r="449" spans="1:4" s="16" customFormat="1" x14ac:dyDescent="0.2">
      <c r="A449" s="36">
        <v>10</v>
      </c>
      <c r="B449" s="37" t="s">
        <v>1100</v>
      </c>
      <c r="C449" s="38">
        <v>0.6</v>
      </c>
      <c r="D449" s="15"/>
    </row>
    <row r="450" spans="1:4" s="16" customFormat="1" x14ac:dyDescent="0.2">
      <c r="A450" s="36">
        <v>11</v>
      </c>
      <c r="B450" s="37" t="s">
        <v>1783</v>
      </c>
      <c r="C450" s="38">
        <v>0.9</v>
      </c>
      <c r="D450" s="15"/>
    </row>
    <row r="451" spans="1:4" s="16" customFormat="1" x14ac:dyDescent="0.2">
      <c r="A451" s="36">
        <v>12</v>
      </c>
      <c r="B451" s="37" t="s">
        <v>1101</v>
      </c>
      <c r="C451" s="38">
        <v>1.3</v>
      </c>
      <c r="D451" s="15"/>
    </row>
    <row r="452" spans="1:4" s="16" customFormat="1" x14ac:dyDescent="0.2">
      <c r="A452" s="36">
        <v>13</v>
      </c>
      <c r="B452" s="37" t="s">
        <v>1102</v>
      </c>
      <c r="C452" s="38">
        <v>1</v>
      </c>
      <c r="D452" s="15"/>
    </row>
    <row r="453" spans="1:4" s="16" customFormat="1" x14ac:dyDescent="0.2">
      <c r="A453" s="36">
        <v>14</v>
      </c>
      <c r="B453" s="37" t="s">
        <v>1103</v>
      </c>
      <c r="C453" s="38">
        <v>1</v>
      </c>
      <c r="D453" s="15"/>
    </row>
    <row r="454" spans="1:4" s="104" customFormat="1" x14ac:dyDescent="0.2">
      <c r="A454" s="96"/>
      <c r="B454" s="105" t="s">
        <v>1104</v>
      </c>
      <c r="C454" s="102">
        <f>SUM(C455:C474)</f>
        <v>12.087999999999999</v>
      </c>
      <c r="D454" s="103"/>
    </row>
    <row r="455" spans="1:4" s="16" customFormat="1" x14ac:dyDescent="0.2">
      <c r="A455" s="36">
        <v>15</v>
      </c>
      <c r="B455" s="37" t="s">
        <v>1105</v>
      </c>
      <c r="C455" s="38">
        <v>0.53</v>
      </c>
      <c r="D455" s="15"/>
    </row>
    <row r="456" spans="1:4" s="16" customFormat="1" x14ac:dyDescent="0.2">
      <c r="A456" s="36">
        <v>16</v>
      </c>
      <c r="B456" s="37" t="s">
        <v>1106</v>
      </c>
      <c r="C456" s="38">
        <v>0.42</v>
      </c>
      <c r="D456" s="15"/>
    </row>
    <row r="457" spans="1:4" s="16" customFormat="1" x14ac:dyDescent="0.2">
      <c r="A457" s="36">
        <v>17</v>
      </c>
      <c r="B457" s="74" t="s">
        <v>1107</v>
      </c>
      <c r="C457" s="94">
        <v>0.6</v>
      </c>
      <c r="D457" s="15"/>
    </row>
    <row r="458" spans="1:4" s="16" customFormat="1" x14ac:dyDescent="0.2">
      <c r="A458" s="36">
        <v>18</v>
      </c>
      <c r="B458" s="37" t="s">
        <v>1108</v>
      </c>
      <c r="C458" s="38">
        <v>0.8</v>
      </c>
      <c r="D458" s="15"/>
    </row>
    <row r="459" spans="1:4" s="16" customFormat="1" x14ac:dyDescent="0.2">
      <c r="A459" s="36">
        <v>19</v>
      </c>
      <c r="B459" s="37" t="s">
        <v>1109</v>
      </c>
      <c r="C459" s="38">
        <v>0.8</v>
      </c>
      <c r="D459" s="15"/>
    </row>
    <row r="460" spans="1:4" s="16" customFormat="1" x14ac:dyDescent="0.2">
      <c r="A460" s="36">
        <v>20</v>
      </c>
      <c r="B460" s="37" t="s">
        <v>1110</v>
      </c>
      <c r="C460" s="38">
        <v>0.75</v>
      </c>
      <c r="D460" s="15"/>
    </row>
    <row r="461" spans="1:4" s="16" customFormat="1" x14ac:dyDescent="0.2">
      <c r="A461" s="36">
        <v>21</v>
      </c>
      <c r="B461" s="37" t="s">
        <v>1111</v>
      </c>
      <c r="C461" s="38">
        <v>0.75</v>
      </c>
      <c r="D461" s="15"/>
    </row>
    <row r="462" spans="1:4" s="16" customFormat="1" x14ac:dyDescent="0.2">
      <c r="A462" s="36">
        <v>22</v>
      </c>
      <c r="B462" s="37" t="s">
        <v>1112</v>
      </c>
      <c r="C462" s="38">
        <v>0.8</v>
      </c>
      <c r="D462" s="15"/>
    </row>
    <row r="463" spans="1:4" s="16" customFormat="1" x14ac:dyDescent="0.2">
      <c r="A463" s="36">
        <v>23</v>
      </c>
      <c r="B463" s="37" t="s">
        <v>1113</v>
      </c>
      <c r="C463" s="38">
        <v>0.5</v>
      </c>
      <c r="D463" s="15"/>
    </row>
    <row r="464" spans="1:4" s="16" customFormat="1" x14ac:dyDescent="0.2">
      <c r="A464" s="36">
        <v>24</v>
      </c>
      <c r="B464" s="37" t="s">
        <v>1114</v>
      </c>
      <c r="C464" s="38">
        <v>0.5</v>
      </c>
      <c r="D464" s="15"/>
    </row>
    <row r="465" spans="1:4" s="16" customFormat="1" x14ac:dyDescent="0.2">
      <c r="A465" s="36">
        <v>25</v>
      </c>
      <c r="B465" s="37" t="s">
        <v>1115</v>
      </c>
      <c r="C465" s="38">
        <v>0.35</v>
      </c>
      <c r="D465" s="15"/>
    </row>
    <row r="466" spans="1:4" s="16" customFormat="1" x14ac:dyDescent="0.2">
      <c r="A466" s="36">
        <v>26</v>
      </c>
      <c r="B466" s="37" t="s">
        <v>1116</v>
      </c>
      <c r="C466" s="38">
        <v>0.65</v>
      </c>
      <c r="D466" s="15"/>
    </row>
    <row r="467" spans="1:4" s="16" customFormat="1" x14ac:dyDescent="0.2">
      <c r="A467" s="36">
        <v>27</v>
      </c>
      <c r="B467" s="37" t="s">
        <v>1117</v>
      </c>
      <c r="C467" s="38">
        <v>0.58799999999999997</v>
      </c>
      <c r="D467" s="15"/>
    </row>
    <row r="468" spans="1:4" s="16" customFormat="1" x14ac:dyDescent="0.2">
      <c r="A468" s="36">
        <v>28</v>
      </c>
      <c r="B468" s="37" t="s">
        <v>1118</v>
      </c>
      <c r="C468" s="38">
        <v>0.75</v>
      </c>
      <c r="D468" s="15"/>
    </row>
    <row r="469" spans="1:4" s="16" customFormat="1" x14ac:dyDescent="0.2">
      <c r="A469" s="36">
        <v>29</v>
      </c>
      <c r="B469" s="37" t="s">
        <v>1119</v>
      </c>
      <c r="C469" s="38">
        <v>0.5</v>
      </c>
      <c r="D469" s="15"/>
    </row>
    <row r="470" spans="1:4" s="16" customFormat="1" x14ac:dyDescent="0.2">
      <c r="A470" s="36">
        <v>30</v>
      </c>
      <c r="B470" s="37" t="s">
        <v>1120</v>
      </c>
      <c r="C470" s="38">
        <v>0.8</v>
      </c>
      <c r="D470" s="15"/>
    </row>
    <row r="471" spans="1:4" s="16" customFormat="1" x14ac:dyDescent="0.2">
      <c r="A471" s="36">
        <v>31</v>
      </c>
      <c r="B471" s="37" t="s">
        <v>1121</v>
      </c>
      <c r="C471" s="38">
        <v>0.5</v>
      </c>
      <c r="D471" s="15"/>
    </row>
    <row r="472" spans="1:4" s="16" customFormat="1" x14ac:dyDescent="0.2">
      <c r="A472" s="36">
        <v>32</v>
      </c>
      <c r="B472" s="37" t="s">
        <v>1122</v>
      </c>
      <c r="C472" s="38">
        <v>0.5</v>
      </c>
      <c r="D472" s="15"/>
    </row>
    <row r="473" spans="1:4" s="16" customFormat="1" x14ac:dyDescent="0.2">
      <c r="A473" s="36">
        <v>33</v>
      </c>
      <c r="B473" s="37" t="s">
        <v>1123</v>
      </c>
      <c r="C473" s="38">
        <v>0.5</v>
      </c>
      <c r="D473" s="15"/>
    </row>
    <row r="474" spans="1:4" s="16" customFormat="1" x14ac:dyDescent="0.2">
      <c r="A474" s="36">
        <v>34</v>
      </c>
      <c r="B474" s="37" t="s">
        <v>1124</v>
      </c>
      <c r="C474" s="38">
        <v>0.5</v>
      </c>
      <c r="D474" s="15"/>
    </row>
    <row r="475" spans="1:4" s="104" customFormat="1" x14ac:dyDescent="0.2">
      <c r="A475" s="36"/>
      <c r="B475" s="105" t="s">
        <v>1125</v>
      </c>
      <c r="C475" s="102">
        <f>SUM(C476:C483)</f>
        <v>9</v>
      </c>
      <c r="D475" s="103"/>
    </row>
    <row r="476" spans="1:4" s="16" customFormat="1" x14ac:dyDescent="0.2">
      <c r="A476" s="36">
        <v>35</v>
      </c>
      <c r="B476" s="37" t="s">
        <v>1126</v>
      </c>
      <c r="C476" s="38">
        <v>0.9</v>
      </c>
      <c r="D476" s="15"/>
    </row>
    <row r="477" spans="1:4" s="16" customFormat="1" x14ac:dyDescent="0.2">
      <c r="A477" s="36">
        <v>36</v>
      </c>
      <c r="B477" s="37" t="s">
        <v>1127</v>
      </c>
      <c r="C477" s="38">
        <v>1.1000000000000001</v>
      </c>
      <c r="D477" s="15"/>
    </row>
    <row r="478" spans="1:4" s="16" customFormat="1" x14ac:dyDescent="0.2">
      <c r="A478" s="36">
        <v>37</v>
      </c>
      <c r="B478" s="37" t="s">
        <v>1128</v>
      </c>
      <c r="C478" s="38">
        <v>0.8</v>
      </c>
      <c r="D478" s="15"/>
    </row>
    <row r="479" spans="1:4" s="16" customFormat="1" x14ac:dyDescent="0.2">
      <c r="A479" s="36">
        <v>38</v>
      </c>
      <c r="B479" s="37" t="s">
        <v>1129</v>
      </c>
      <c r="C479" s="38">
        <v>0.6</v>
      </c>
      <c r="D479" s="15"/>
    </row>
    <row r="480" spans="1:4" s="16" customFormat="1" x14ac:dyDescent="0.2">
      <c r="A480" s="36">
        <v>39</v>
      </c>
      <c r="B480" s="37" t="s">
        <v>1130</v>
      </c>
      <c r="C480" s="38">
        <v>1.55</v>
      </c>
      <c r="D480" s="15"/>
    </row>
    <row r="481" spans="1:4" s="16" customFormat="1" x14ac:dyDescent="0.2">
      <c r="A481" s="36">
        <v>40</v>
      </c>
      <c r="B481" s="37" t="s">
        <v>1131</v>
      </c>
      <c r="C481" s="38">
        <v>1.55</v>
      </c>
      <c r="D481" s="15"/>
    </row>
    <row r="482" spans="1:4" s="16" customFormat="1" x14ac:dyDescent="0.2">
      <c r="A482" s="36">
        <v>41</v>
      </c>
      <c r="B482" s="37" t="s">
        <v>1132</v>
      </c>
      <c r="C482" s="38">
        <v>1</v>
      </c>
      <c r="D482" s="15"/>
    </row>
    <row r="483" spans="1:4" s="16" customFormat="1" x14ac:dyDescent="0.2">
      <c r="A483" s="36">
        <v>42</v>
      </c>
      <c r="B483" s="37" t="s">
        <v>1133</v>
      </c>
      <c r="C483" s="38">
        <v>1.5</v>
      </c>
      <c r="D483" s="15"/>
    </row>
    <row r="484" spans="1:4" s="104" customFormat="1" x14ac:dyDescent="0.2">
      <c r="A484" s="96"/>
      <c r="B484" s="105" t="s">
        <v>1134</v>
      </c>
      <c r="C484" s="102">
        <f>SUM(C485:C487)</f>
        <v>3.05</v>
      </c>
      <c r="D484" s="103"/>
    </row>
    <row r="485" spans="1:4" s="16" customFormat="1" x14ac:dyDescent="0.2">
      <c r="A485" s="36">
        <v>43</v>
      </c>
      <c r="B485" s="37" t="s">
        <v>1135</v>
      </c>
      <c r="C485" s="38">
        <v>0.95</v>
      </c>
      <c r="D485" s="15"/>
    </row>
    <row r="486" spans="1:4" s="16" customFormat="1" x14ac:dyDescent="0.2">
      <c r="A486" s="36">
        <v>44</v>
      </c>
      <c r="B486" s="37" t="s">
        <v>1136</v>
      </c>
      <c r="C486" s="38">
        <v>0.8</v>
      </c>
      <c r="D486" s="15"/>
    </row>
    <row r="487" spans="1:4" s="16" customFormat="1" x14ac:dyDescent="0.2">
      <c r="A487" s="36">
        <v>45</v>
      </c>
      <c r="B487" s="37" t="s">
        <v>1137</v>
      </c>
      <c r="C487" s="38">
        <v>1.3</v>
      </c>
      <c r="D487" s="15"/>
    </row>
    <row r="488" spans="1:4" s="104" customFormat="1" x14ac:dyDescent="0.2">
      <c r="A488" s="96"/>
      <c r="B488" s="105" t="s">
        <v>1138</v>
      </c>
      <c r="C488" s="102">
        <f>SUM(C489:C491)</f>
        <v>3.3500000000000005</v>
      </c>
      <c r="D488" s="103"/>
    </row>
    <row r="489" spans="1:4" s="16" customFormat="1" x14ac:dyDescent="0.2">
      <c r="A489" s="36">
        <v>46</v>
      </c>
      <c r="B489" s="37" t="s">
        <v>1139</v>
      </c>
      <c r="C489" s="38">
        <v>1.3</v>
      </c>
      <c r="D489" s="15"/>
    </row>
    <row r="490" spans="1:4" s="16" customFormat="1" x14ac:dyDescent="0.2">
      <c r="A490" s="36">
        <v>47</v>
      </c>
      <c r="B490" s="37" t="s">
        <v>1140</v>
      </c>
      <c r="C490" s="38">
        <v>1.1000000000000001</v>
      </c>
      <c r="D490" s="15"/>
    </row>
    <row r="491" spans="1:4" s="16" customFormat="1" x14ac:dyDescent="0.2">
      <c r="A491" s="36">
        <v>48</v>
      </c>
      <c r="B491" s="37" t="s">
        <v>1141</v>
      </c>
      <c r="C491" s="38">
        <v>0.95</v>
      </c>
      <c r="D491" s="15"/>
    </row>
    <row r="492" spans="1:4" s="104" customFormat="1" x14ac:dyDescent="0.2">
      <c r="A492" s="96"/>
      <c r="B492" s="105" t="s">
        <v>1142</v>
      </c>
      <c r="C492" s="102">
        <f>SUM(C493:C499)</f>
        <v>3.95</v>
      </c>
      <c r="D492" s="103"/>
    </row>
    <row r="493" spans="1:4" s="16" customFormat="1" x14ac:dyDescent="0.2">
      <c r="A493" s="36">
        <v>49</v>
      </c>
      <c r="B493" s="37" t="s">
        <v>1143</v>
      </c>
      <c r="C493" s="38">
        <v>0.5</v>
      </c>
      <c r="D493" s="15"/>
    </row>
    <row r="494" spans="1:4" s="16" customFormat="1" x14ac:dyDescent="0.2">
      <c r="A494" s="36">
        <v>50</v>
      </c>
      <c r="B494" s="37" t="s">
        <v>1144</v>
      </c>
      <c r="C494" s="38">
        <v>0.2</v>
      </c>
      <c r="D494" s="15"/>
    </row>
    <row r="495" spans="1:4" s="16" customFormat="1" x14ac:dyDescent="0.2">
      <c r="A495" s="36">
        <v>51</v>
      </c>
      <c r="B495" s="37" t="s">
        <v>1145</v>
      </c>
      <c r="C495" s="38">
        <v>0.5</v>
      </c>
      <c r="D495" s="15"/>
    </row>
    <row r="496" spans="1:4" s="16" customFormat="1" x14ac:dyDescent="0.2">
      <c r="A496" s="36">
        <v>52</v>
      </c>
      <c r="B496" s="37" t="s">
        <v>1146</v>
      </c>
      <c r="C496" s="38">
        <v>0.8</v>
      </c>
      <c r="D496" s="15"/>
    </row>
    <row r="497" spans="1:4" s="16" customFormat="1" x14ac:dyDescent="0.2">
      <c r="A497" s="36">
        <v>53</v>
      </c>
      <c r="B497" s="37" t="s">
        <v>1147</v>
      </c>
      <c r="C497" s="38">
        <v>0.5</v>
      </c>
      <c r="D497" s="15"/>
    </row>
    <row r="498" spans="1:4" s="16" customFormat="1" x14ac:dyDescent="0.2">
      <c r="A498" s="36">
        <v>54</v>
      </c>
      <c r="B498" s="37" t="s">
        <v>1148</v>
      </c>
      <c r="C498" s="38">
        <v>0.6</v>
      </c>
      <c r="D498" s="15"/>
    </row>
    <row r="499" spans="1:4" s="16" customFormat="1" x14ac:dyDescent="0.2">
      <c r="A499" s="36">
        <v>55</v>
      </c>
      <c r="B499" s="37" t="s">
        <v>1149</v>
      </c>
      <c r="C499" s="38">
        <v>0.85</v>
      </c>
      <c r="D499" s="15"/>
    </row>
    <row r="500" spans="1:4" s="104" customFormat="1" x14ac:dyDescent="0.2">
      <c r="A500" s="96"/>
      <c r="B500" s="105" t="s">
        <v>1150</v>
      </c>
      <c r="C500" s="102">
        <f>SUM(C501:C504)</f>
        <v>3.95</v>
      </c>
      <c r="D500" s="103"/>
    </row>
    <row r="501" spans="1:4" s="16" customFormat="1" x14ac:dyDescent="0.2">
      <c r="A501" s="36">
        <v>56</v>
      </c>
      <c r="B501" s="37" t="s">
        <v>1151</v>
      </c>
      <c r="C501" s="38">
        <v>1</v>
      </c>
      <c r="D501" s="15"/>
    </row>
    <row r="502" spans="1:4" s="16" customFormat="1" x14ac:dyDescent="0.2">
      <c r="A502" s="36">
        <v>57</v>
      </c>
      <c r="B502" s="37" t="s">
        <v>1152</v>
      </c>
      <c r="C502" s="38">
        <v>1.2</v>
      </c>
      <c r="D502" s="15"/>
    </row>
    <row r="503" spans="1:4" s="16" customFormat="1" x14ac:dyDescent="0.2">
      <c r="A503" s="36">
        <v>58</v>
      </c>
      <c r="B503" s="37" t="s">
        <v>1153</v>
      </c>
      <c r="C503" s="38">
        <v>0.9</v>
      </c>
      <c r="D503" s="15"/>
    </row>
    <row r="504" spans="1:4" s="16" customFormat="1" x14ac:dyDescent="0.2">
      <c r="A504" s="36">
        <v>59</v>
      </c>
      <c r="B504" s="37" t="s">
        <v>1154</v>
      </c>
      <c r="C504" s="38">
        <v>0.85</v>
      </c>
      <c r="D504" s="15"/>
    </row>
    <row r="505" spans="1:4" s="93" customFormat="1" x14ac:dyDescent="0.2">
      <c r="A505" s="138" t="s">
        <v>589</v>
      </c>
      <c r="B505" s="138"/>
      <c r="C505" s="13">
        <f>C506+C543+C546+C559+C568+C590+C593+C597+C602+C605+C612+C627+C638+C647+C650+C654+C662+C667</f>
        <v>120.76900000000001</v>
      </c>
    </row>
    <row r="506" spans="1:4" s="99" customFormat="1" x14ac:dyDescent="0.2">
      <c r="A506" s="106"/>
      <c r="B506" s="106" t="s">
        <v>1155</v>
      </c>
      <c r="C506" s="98">
        <f>SUM(C507:C542)</f>
        <v>25.640999999999998</v>
      </c>
    </row>
    <row r="507" spans="1:4" s="16" customFormat="1" x14ac:dyDescent="0.2">
      <c r="A507" s="36">
        <v>1</v>
      </c>
      <c r="B507" s="95" t="s">
        <v>1156</v>
      </c>
      <c r="C507" s="94">
        <v>0.41699999999999998</v>
      </c>
      <c r="D507" s="15"/>
    </row>
    <row r="508" spans="1:4" s="16" customFormat="1" x14ac:dyDescent="0.2">
      <c r="A508" s="36">
        <v>2</v>
      </c>
      <c r="B508" s="95" t="s">
        <v>1157</v>
      </c>
      <c r="C508" s="94">
        <v>0.85</v>
      </c>
      <c r="D508" s="15"/>
    </row>
    <row r="509" spans="1:4" s="16" customFormat="1" x14ac:dyDescent="0.2">
      <c r="A509" s="36">
        <v>3</v>
      </c>
      <c r="B509" s="95" t="s">
        <v>1158</v>
      </c>
      <c r="C509" s="94">
        <v>4.2</v>
      </c>
      <c r="D509" s="15"/>
    </row>
    <row r="510" spans="1:4" s="16" customFormat="1" x14ac:dyDescent="0.2">
      <c r="A510" s="36">
        <v>4</v>
      </c>
      <c r="B510" s="95" t="s">
        <v>1784</v>
      </c>
      <c r="C510" s="94">
        <v>0.14000000000000001</v>
      </c>
      <c r="D510" s="15"/>
    </row>
    <row r="511" spans="1:4" s="16" customFormat="1" x14ac:dyDescent="0.2">
      <c r="A511" s="36">
        <v>5</v>
      </c>
      <c r="B511" s="95" t="s">
        <v>1159</v>
      </c>
      <c r="C511" s="94">
        <v>1.1000000000000001</v>
      </c>
      <c r="D511" s="15"/>
    </row>
    <row r="512" spans="1:4" s="16" customFormat="1" x14ac:dyDescent="0.2">
      <c r="A512" s="36">
        <v>6</v>
      </c>
      <c r="B512" s="95" t="s">
        <v>1160</v>
      </c>
      <c r="C512" s="94">
        <v>0.35299999999999998</v>
      </c>
      <c r="D512" s="15"/>
    </row>
    <row r="513" spans="1:4" s="16" customFormat="1" x14ac:dyDescent="0.2">
      <c r="A513" s="36">
        <v>7</v>
      </c>
      <c r="B513" s="95" t="s">
        <v>1161</v>
      </c>
      <c r="C513" s="94">
        <v>1.41</v>
      </c>
      <c r="D513" s="15"/>
    </row>
    <row r="514" spans="1:4" s="16" customFormat="1" x14ac:dyDescent="0.2">
      <c r="A514" s="36">
        <v>8</v>
      </c>
      <c r="B514" s="95" t="s">
        <v>1162</v>
      </c>
      <c r="C514" s="94">
        <v>1</v>
      </c>
      <c r="D514" s="15"/>
    </row>
    <row r="515" spans="1:4" s="16" customFormat="1" x14ac:dyDescent="0.2">
      <c r="A515" s="36">
        <v>9</v>
      </c>
      <c r="B515" s="100" t="s">
        <v>1163</v>
      </c>
      <c r="C515" s="94">
        <v>0.74</v>
      </c>
      <c r="D515" s="15"/>
    </row>
    <row r="516" spans="1:4" s="16" customFormat="1" x14ac:dyDescent="0.2">
      <c r="A516" s="36">
        <v>10</v>
      </c>
      <c r="B516" s="95" t="s">
        <v>1164</v>
      </c>
      <c r="C516" s="94">
        <v>0.14399999999999999</v>
      </c>
      <c r="D516" s="15"/>
    </row>
    <row r="517" spans="1:4" s="16" customFormat="1" x14ac:dyDescent="0.2">
      <c r="A517" s="36">
        <v>11</v>
      </c>
      <c r="B517" s="95" t="s">
        <v>1165</v>
      </c>
      <c r="C517" s="94">
        <v>1.1559999999999999</v>
      </c>
      <c r="D517" s="15"/>
    </row>
    <row r="518" spans="1:4" s="16" customFormat="1" x14ac:dyDescent="0.2">
      <c r="A518" s="36">
        <v>12</v>
      </c>
      <c r="B518" s="95" t="s">
        <v>1166</v>
      </c>
      <c r="C518" s="94">
        <v>0.27700000000000002</v>
      </c>
      <c r="D518" s="15"/>
    </row>
    <row r="519" spans="1:4" s="16" customFormat="1" x14ac:dyDescent="0.2">
      <c r="A519" s="36">
        <v>13</v>
      </c>
      <c r="B519" s="95" t="s">
        <v>1167</v>
      </c>
      <c r="C519" s="94">
        <v>0.255</v>
      </c>
      <c r="D519" s="15"/>
    </row>
    <row r="520" spans="1:4" s="16" customFormat="1" x14ac:dyDescent="0.2">
      <c r="A520" s="36">
        <v>14</v>
      </c>
      <c r="B520" s="95" t="s">
        <v>1168</v>
      </c>
      <c r="C520" s="94">
        <v>1.2</v>
      </c>
      <c r="D520" s="15"/>
    </row>
    <row r="521" spans="1:4" s="16" customFormat="1" x14ac:dyDescent="0.2">
      <c r="A521" s="36">
        <v>15</v>
      </c>
      <c r="B521" s="95" t="s">
        <v>1169</v>
      </c>
      <c r="C521" s="94">
        <v>0.44</v>
      </c>
      <c r="D521" s="15"/>
    </row>
    <row r="522" spans="1:4" s="16" customFormat="1" x14ac:dyDescent="0.2">
      <c r="A522" s="36">
        <v>16</v>
      </c>
      <c r="B522" s="95" t="s">
        <v>1170</v>
      </c>
      <c r="C522" s="94">
        <v>0.94</v>
      </c>
      <c r="D522" s="15"/>
    </row>
    <row r="523" spans="1:4" s="16" customFormat="1" x14ac:dyDescent="0.2">
      <c r="A523" s="36">
        <v>17</v>
      </c>
      <c r="B523" s="95" t="s">
        <v>1171</v>
      </c>
      <c r="C523" s="94">
        <v>0.435</v>
      </c>
      <c r="D523" s="15"/>
    </row>
    <row r="524" spans="1:4" s="16" customFormat="1" x14ac:dyDescent="0.2">
      <c r="A524" s="36">
        <v>18</v>
      </c>
      <c r="B524" s="95" t="s">
        <v>1172</v>
      </c>
      <c r="C524" s="94">
        <v>0.24199999999999999</v>
      </c>
      <c r="D524" s="15"/>
    </row>
    <row r="525" spans="1:4" s="16" customFormat="1" x14ac:dyDescent="0.2">
      <c r="A525" s="36">
        <v>19</v>
      </c>
      <c r="B525" s="95" t="s">
        <v>1173</v>
      </c>
      <c r="C525" s="94">
        <v>0.30299999999999999</v>
      </c>
      <c r="D525" s="15"/>
    </row>
    <row r="526" spans="1:4" s="16" customFormat="1" x14ac:dyDescent="0.2">
      <c r="A526" s="36">
        <v>20</v>
      </c>
      <c r="B526" s="95" t="s">
        <v>1174</v>
      </c>
      <c r="C526" s="94">
        <v>0.5</v>
      </c>
      <c r="D526" s="15"/>
    </row>
    <row r="527" spans="1:4" s="16" customFormat="1" x14ac:dyDescent="0.2">
      <c r="A527" s="36">
        <v>21</v>
      </c>
      <c r="B527" s="95" t="s">
        <v>1175</v>
      </c>
      <c r="C527" s="94">
        <v>1</v>
      </c>
      <c r="D527" s="15"/>
    </row>
    <row r="528" spans="1:4" s="16" customFormat="1" x14ac:dyDescent="0.2">
      <c r="A528" s="36">
        <v>22</v>
      </c>
      <c r="B528" s="95" t="s">
        <v>1176</v>
      </c>
      <c r="C528" s="94">
        <v>2.5</v>
      </c>
      <c r="D528" s="15"/>
    </row>
    <row r="529" spans="1:4" s="16" customFormat="1" x14ac:dyDescent="0.2">
      <c r="A529" s="36">
        <v>23</v>
      </c>
      <c r="B529" s="95" t="s">
        <v>1177</v>
      </c>
      <c r="C529" s="94">
        <v>0.433</v>
      </c>
      <c r="D529" s="15"/>
    </row>
    <row r="530" spans="1:4" s="16" customFormat="1" x14ac:dyDescent="0.2">
      <c r="A530" s="36">
        <v>24</v>
      </c>
      <c r="B530" s="95" t="s">
        <v>1178</v>
      </c>
      <c r="C530" s="94">
        <v>1.06</v>
      </c>
      <c r="D530" s="15"/>
    </row>
    <row r="531" spans="1:4" s="16" customFormat="1" x14ac:dyDescent="0.2">
      <c r="A531" s="36">
        <v>25</v>
      </c>
      <c r="B531" s="95" t="s">
        <v>1179</v>
      </c>
      <c r="C531" s="94">
        <v>0.65</v>
      </c>
      <c r="D531" s="15"/>
    </row>
    <row r="532" spans="1:4" s="16" customFormat="1" x14ac:dyDescent="0.2">
      <c r="A532" s="36">
        <v>26</v>
      </c>
      <c r="B532" s="100" t="s">
        <v>1180</v>
      </c>
      <c r="C532" s="94">
        <v>0.39400000000000002</v>
      </c>
      <c r="D532" s="15"/>
    </row>
    <row r="533" spans="1:4" s="16" customFormat="1" x14ac:dyDescent="0.2">
      <c r="A533" s="36">
        <v>27</v>
      </c>
      <c r="B533" s="95" t="s">
        <v>1181</v>
      </c>
      <c r="C533" s="94">
        <v>0.253</v>
      </c>
      <c r="D533" s="15"/>
    </row>
    <row r="534" spans="1:4" s="16" customFormat="1" x14ac:dyDescent="0.2">
      <c r="A534" s="36">
        <v>28</v>
      </c>
      <c r="B534" s="95" t="s">
        <v>1772</v>
      </c>
      <c r="C534" s="94">
        <v>0.37</v>
      </c>
      <c r="D534" s="15"/>
    </row>
    <row r="535" spans="1:4" s="16" customFormat="1" x14ac:dyDescent="0.2">
      <c r="A535" s="36">
        <v>29</v>
      </c>
      <c r="B535" s="95" t="s">
        <v>1773</v>
      </c>
      <c r="C535" s="94">
        <v>0.42</v>
      </c>
      <c r="D535" s="15"/>
    </row>
    <row r="536" spans="1:4" s="16" customFormat="1" x14ac:dyDescent="0.2">
      <c r="A536" s="36">
        <v>30</v>
      </c>
      <c r="B536" s="95" t="s">
        <v>1759</v>
      </c>
      <c r="C536" s="94">
        <v>0.3</v>
      </c>
      <c r="D536" s="15"/>
    </row>
    <row r="537" spans="1:4" s="16" customFormat="1" x14ac:dyDescent="0.2">
      <c r="A537" s="36">
        <v>31</v>
      </c>
      <c r="B537" s="95" t="s">
        <v>1182</v>
      </c>
      <c r="C537" s="94">
        <v>0.18</v>
      </c>
      <c r="D537" s="15"/>
    </row>
    <row r="538" spans="1:4" s="16" customFormat="1" x14ac:dyDescent="0.2">
      <c r="A538" s="36">
        <v>32</v>
      </c>
      <c r="B538" s="95" t="s">
        <v>1183</v>
      </c>
      <c r="C538" s="94">
        <v>0.12</v>
      </c>
      <c r="D538" s="15"/>
    </row>
    <row r="539" spans="1:4" s="16" customFormat="1" x14ac:dyDescent="0.2">
      <c r="A539" s="36">
        <v>33</v>
      </c>
      <c r="B539" s="100" t="s">
        <v>1184</v>
      </c>
      <c r="C539" s="94">
        <v>0.39700000000000002</v>
      </c>
      <c r="D539" s="15"/>
    </row>
    <row r="540" spans="1:4" s="16" customFormat="1" x14ac:dyDescent="0.2">
      <c r="A540" s="36">
        <v>34</v>
      </c>
      <c r="B540" s="95" t="s">
        <v>1754</v>
      </c>
      <c r="C540" s="94">
        <v>0.29199999999999998</v>
      </c>
      <c r="D540" s="15"/>
    </row>
    <row r="541" spans="1:4" s="16" customFormat="1" x14ac:dyDescent="0.2">
      <c r="A541" s="36">
        <v>35</v>
      </c>
      <c r="B541" s="95" t="s">
        <v>1185</v>
      </c>
      <c r="C541" s="94">
        <v>0.47</v>
      </c>
      <c r="D541" s="15"/>
    </row>
    <row r="542" spans="1:4" s="16" customFormat="1" x14ac:dyDescent="0.2">
      <c r="A542" s="36">
        <v>36</v>
      </c>
      <c r="B542" s="95" t="s">
        <v>1186</v>
      </c>
      <c r="C542" s="94">
        <v>0.7</v>
      </c>
      <c r="D542" s="15"/>
    </row>
    <row r="543" spans="1:4" s="99" customFormat="1" x14ac:dyDescent="0.2">
      <c r="A543" s="106"/>
      <c r="B543" s="106" t="s">
        <v>1187</v>
      </c>
      <c r="C543" s="98">
        <f>SUM(C544:C545)</f>
        <v>1.4</v>
      </c>
    </row>
    <row r="544" spans="1:4" s="16" customFormat="1" x14ac:dyDescent="0.2">
      <c r="A544" s="36">
        <v>37</v>
      </c>
      <c r="B544" s="37" t="s">
        <v>1188</v>
      </c>
      <c r="C544" s="38">
        <v>0.6</v>
      </c>
      <c r="D544" s="15"/>
    </row>
    <row r="545" spans="1:4" s="16" customFormat="1" x14ac:dyDescent="0.2">
      <c r="A545" s="36">
        <v>38</v>
      </c>
      <c r="B545" s="37" t="s">
        <v>1189</v>
      </c>
      <c r="C545" s="38">
        <v>0.8</v>
      </c>
      <c r="D545" s="15"/>
    </row>
    <row r="546" spans="1:4" s="99" customFormat="1" x14ac:dyDescent="0.2">
      <c r="A546" s="106"/>
      <c r="B546" s="106" t="s">
        <v>1190</v>
      </c>
      <c r="C546" s="98">
        <f>SUM(C547:C558)</f>
        <v>5.8360000000000012</v>
      </c>
    </row>
    <row r="547" spans="1:4" s="16" customFormat="1" x14ac:dyDescent="0.2">
      <c r="A547" s="36">
        <v>39</v>
      </c>
      <c r="B547" s="37" t="s">
        <v>1191</v>
      </c>
      <c r="C547" s="38">
        <v>0.4</v>
      </c>
      <c r="D547" s="15"/>
    </row>
    <row r="548" spans="1:4" s="16" customFormat="1" x14ac:dyDescent="0.2">
      <c r="A548" s="36">
        <v>40</v>
      </c>
      <c r="B548" s="37" t="s">
        <v>1192</v>
      </c>
      <c r="C548" s="38">
        <v>0.15</v>
      </c>
      <c r="D548" s="15"/>
    </row>
    <row r="549" spans="1:4" s="16" customFormat="1" x14ac:dyDescent="0.2">
      <c r="A549" s="36">
        <v>41</v>
      </c>
      <c r="B549" s="37" t="s">
        <v>1193</v>
      </c>
      <c r="C549" s="38">
        <v>0.3</v>
      </c>
      <c r="D549" s="15"/>
    </row>
    <row r="550" spans="1:4" s="16" customFormat="1" x14ac:dyDescent="0.2">
      <c r="A550" s="36">
        <v>42</v>
      </c>
      <c r="B550" s="37" t="s">
        <v>1194</v>
      </c>
      <c r="C550" s="38">
        <v>0.3</v>
      </c>
      <c r="D550" s="15"/>
    </row>
    <row r="551" spans="1:4" s="16" customFormat="1" x14ac:dyDescent="0.2">
      <c r="A551" s="36">
        <v>43</v>
      </c>
      <c r="B551" s="37" t="s">
        <v>1195</v>
      </c>
      <c r="C551" s="38">
        <v>0.4</v>
      </c>
      <c r="D551" s="15"/>
    </row>
    <row r="552" spans="1:4" s="16" customFormat="1" x14ac:dyDescent="0.2">
      <c r="A552" s="36">
        <v>44</v>
      </c>
      <c r="B552" s="37" t="s">
        <v>1196</v>
      </c>
      <c r="C552" s="38">
        <v>0.434</v>
      </c>
      <c r="D552" s="15"/>
    </row>
    <row r="553" spans="1:4" s="16" customFormat="1" x14ac:dyDescent="0.2">
      <c r="A553" s="36">
        <v>45</v>
      </c>
      <c r="B553" s="37" t="s">
        <v>1197</v>
      </c>
      <c r="C553" s="38">
        <v>0.61</v>
      </c>
      <c r="D553" s="15"/>
    </row>
    <row r="554" spans="1:4" s="16" customFormat="1" x14ac:dyDescent="0.2">
      <c r="A554" s="36">
        <v>46</v>
      </c>
      <c r="B554" s="37" t="s">
        <v>1198</v>
      </c>
      <c r="C554" s="38">
        <v>0.5</v>
      </c>
      <c r="D554" s="15"/>
    </row>
    <row r="555" spans="1:4" s="16" customFormat="1" x14ac:dyDescent="0.2">
      <c r="A555" s="36">
        <v>47</v>
      </c>
      <c r="B555" s="37" t="s">
        <v>1785</v>
      </c>
      <c r="C555" s="38">
        <v>0.6</v>
      </c>
      <c r="D555" s="15"/>
    </row>
    <row r="556" spans="1:4" s="16" customFormat="1" x14ac:dyDescent="0.2">
      <c r="A556" s="36">
        <v>48</v>
      </c>
      <c r="B556" s="37" t="s">
        <v>1199</v>
      </c>
      <c r="C556" s="38">
        <v>0.79200000000000004</v>
      </c>
      <c r="D556" s="15"/>
    </row>
    <row r="557" spans="1:4" s="16" customFormat="1" x14ac:dyDescent="0.2">
      <c r="A557" s="36">
        <v>49</v>
      </c>
      <c r="B557" s="37" t="s">
        <v>1200</v>
      </c>
      <c r="C557" s="38">
        <v>0.45</v>
      </c>
      <c r="D557" s="15"/>
    </row>
    <row r="558" spans="1:4" s="16" customFormat="1" x14ac:dyDescent="0.2">
      <c r="A558" s="36">
        <v>50</v>
      </c>
      <c r="B558" s="37" t="s">
        <v>1760</v>
      </c>
      <c r="C558" s="38">
        <v>0.9</v>
      </c>
      <c r="D558" s="15"/>
    </row>
    <row r="559" spans="1:4" s="99" customFormat="1" x14ac:dyDescent="0.2">
      <c r="A559" s="106"/>
      <c r="B559" s="106" t="s">
        <v>1201</v>
      </c>
      <c r="C559" s="98">
        <f>SUM(C560:C567)</f>
        <v>6.4009999999999998</v>
      </c>
    </row>
    <row r="560" spans="1:4" s="16" customFormat="1" x14ac:dyDescent="0.2">
      <c r="A560" s="36">
        <v>51</v>
      </c>
      <c r="B560" s="74" t="s">
        <v>1814</v>
      </c>
      <c r="C560" s="94">
        <v>0.39700000000000002</v>
      </c>
      <c r="D560" s="15"/>
    </row>
    <row r="561" spans="1:4" s="16" customFormat="1" x14ac:dyDescent="0.2">
      <c r="A561" s="36">
        <v>52</v>
      </c>
      <c r="B561" s="74" t="s">
        <v>1202</v>
      </c>
      <c r="C561" s="94">
        <v>1.1000000000000001</v>
      </c>
      <c r="D561" s="15"/>
    </row>
    <row r="562" spans="1:4" s="16" customFormat="1" x14ac:dyDescent="0.2">
      <c r="A562" s="36">
        <v>53</v>
      </c>
      <c r="B562" s="74" t="s">
        <v>1786</v>
      </c>
      <c r="C562" s="94">
        <v>0.55000000000000004</v>
      </c>
      <c r="D562" s="15"/>
    </row>
    <row r="563" spans="1:4" s="16" customFormat="1" x14ac:dyDescent="0.2">
      <c r="A563" s="36">
        <v>54</v>
      </c>
      <c r="B563" s="74" t="s">
        <v>1203</v>
      </c>
      <c r="C563" s="94">
        <v>0.59699999999999998</v>
      </c>
      <c r="D563" s="15"/>
    </row>
    <row r="564" spans="1:4" s="16" customFormat="1" x14ac:dyDescent="0.2">
      <c r="A564" s="36">
        <v>55</v>
      </c>
      <c r="B564" s="74" t="s">
        <v>1204</v>
      </c>
      <c r="C564" s="94">
        <v>0.58199999999999996</v>
      </c>
      <c r="D564" s="15"/>
    </row>
    <row r="565" spans="1:4" s="16" customFormat="1" x14ac:dyDescent="0.2">
      <c r="A565" s="36">
        <v>56</v>
      </c>
      <c r="B565" s="74" t="s">
        <v>1205</v>
      </c>
      <c r="C565" s="94">
        <v>1.68</v>
      </c>
      <c r="D565" s="15"/>
    </row>
    <row r="566" spans="1:4" s="16" customFormat="1" x14ac:dyDescent="0.2">
      <c r="A566" s="36">
        <v>57</v>
      </c>
      <c r="B566" s="74" t="s">
        <v>1206</v>
      </c>
      <c r="C566" s="94">
        <v>0.745</v>
      </c>
      <c r="D566" s="15"/>
    </row>
    <row r="567" spans="1:4" s="16" customFormat="1" x14ac:dyDescent="0.2">
      <c r="A567" s="36">
        <v>58</v>
      </c>
      <c r="B567" s="74" t="s">
        <v>1207</v>
      </c>
      <c r="C567" s="94">
        <v>0.75</v>
      </c>
      <c r="D567" s="15"/>
    </row>
    <row r="568" spans="1:4" s="99" customFormat="1" x14ac:dyDescent="0.2">
      <c r="A568" s="106"/>
      <c r="B568" s="106" t="s">
        <v>1208</v>
      </c>
      <c r="C568" s="98">
        <f>SUM(C569:C589)</f>
        <v>16.610000000000003</v>
      </c>
    </row>
    <row r="569" spans="1:4" s="16" customFormat="1" x14ac:dyDescent="0.2">
      <c r="A569" s="36">
        <v>59</v>
      </c>
      <c r="B569" s="95" t="s">
        <v>1209</v>
      </c>
      <c r="C569" s="52">
        <v>1</v>
      </c>
      <c r="D569" s="15"/>
    </row>
    <row r="570" spans="1:4" s="16" customFormat="1" x14ac:dyDescent="0.2">
      <c r="A570" s="36">
        <v>60</v>
      </c>
      <c r="B570" s="95" t="s">
        <v>1210</v>
      </c>
      <c r="C570" s="52">
        <v>0.37</v>
      </c>
      <c r="D570" s="15"/>
    </row>
    <row r="571" spans="1:4" s="16" customFormat="1" x14ac:dyDescent="0.2">
      <c r="A571" s="36">
        <v>61</v>
      </c>
      <c r="B571" s="95" t="s">
        <v>1211</v>
      </c>
      <c r="C571" s="52">
        <v>0.25</v>
      </c>
      <c r="D571" s="15"/>
    </row>
    <row r="572" spans="1:4" s="16" customFormat="1" x14ac:dyDescent="0.2">
      <c r="A572" s="36">
        <v>62</v>
      </c>
      <c r="B572" s="95" t="s">
        <v>1787</v>
      </c>
      <c r="C572" s="52">
        <v>0.94</v>
      </c>
      <c r="D572" s="15"/>
    </row>
    <row r="573" spans="1:4" s="16" customFormat="1" x14ac:dyDescent="0.2">
      <c r="A573" s="36">
        <v>63</v>
      </c>
      <c r="B573" s="95" t="s">
        <v>1212</v>
      </c>
      <c r="C573" s="52">
        <v>0.2</v>
      </c>
      <c r="D573" s="15"/>
    </row>
    <row r="574" spans="1:4" s="16" customFormat="1" x14ac:dyDescent="0.2">
      <c r="A574" s="36">
        <v>64</v>
      </c>
      <c r="B574" s="95" t="s">
        <v>1213</v>
      </c>
      <c r="C574" s="52">
        <v>0.8</v>
      </c>
      <c r="D574" s="15"/>
    </row>
    <row r="575" spans="1:4" s="16" customFormat="1" x14ac:dyDescent="0.2">
      <c r="A575" s="36">
        <v>65</v>
      </c>
      <c r="B575" s="95" t="s">
        <v>1214</v>
      </c>
      <c r="C575" s="52">
        <v>0.9</v>
      </c>
      <c r="D575" s="15"/>
    </row>
    <row r="576" spans="1:4" s="16" customFormat="1" x14ac:dyDescent="0.2">
      <c r="A576" s="36">
        <v>66</v>
      </c>
      <c r="B576" s="51" t="s">
        <v>1787</v>
      </c>
      <c r="C576" s="52">
        <v>0.6</v>
      </c>
      <c r="D576" s="15"/>
    </row>
    <row r="577" spans="1:4" s="16" customFormat="1" x14ac:dyDescent="0.2">
      <c r="A577" s="36">
        <v>67</v>
      </c>
      <c r="B577" s="95" t="s">
        <v>1215</v>
      </c>
      <c r="C577" s="52">
        <v>0.6</v>
      </c>
      <c r="D577" s="15"/>
    </row>
    <row r="578" spans="1:4" s="16" customFormat="1" x14ac:dyDescent="0.2">
      <c r="A578" s="36">
        <v>68</v>
      </c>
      <c r="B578" s="95" t="s">
        <v>1216</v>
      </c>
      <c r="C578" s="52">
        <v>0.3</v>
      </c>
      <c r="D578" s="15"/>
    </row>
    <row r="579" spans="1:4" s="16" customFormat="1" x14ac:dyDescent="0.2">
      <c r="A579" s="36">
        <v>69</v>
      </c>
      <c r="B579" s="95" t="s">
        <v>1217</v>
      </c>
      <c r="C579" s="52">
        <v>0.7</v>
      </c>
      <c r="D579" s="15"/>
    </row>
    <row r="580" spans="1:4" s="16" customFormat="1" x14ac:dyDescent="0.2">
      <c r="A580" s="36">
        <v>70</v>
      </c>
      <c r="B580" s="95" t="s">
        <v>1218</v>
      </c>
      <c r="C580" s="52">
        <v>0.5</v>
      </c>
      <c r="D580" s="15"/>
    </row>
    <row r="581" spans="1:4" s="16" customFormat="1" x14ac:dyDescent="0.2">
      <c r="A581" s="36">
        <v>71</v>
      </c>
      <c r="B581" s="95" t="s">
        <v>1219</v>
      </c>
      <c r="C581" s="52">
        <v>2.9</v>
      </c>
      <c r="D581" s="15"/>
    </row>
    <row r="582" spans="1:4" s="16" customFormat="1" x14ac:dyDescent="0.2">
      <c r="A582" s="36">
        <v>72</v>
      </c>
      <c r="B582" s="95" t="s">
        <v>1220</v>
      </c>
      <c r="C582" s="52">
        <v>0.6</v>
      </c>
      <c r="D582" s="15"/>
    </row>
    <row r="583" spans="1:4" s="16" customFormat="1" x14ac:dyDescent="0.2">
      <c r="A583" s="36">
        <v>73</v>
      </c>
      <c r="B583" s="95" t="s">
        <v>1812</v>
      </c>
      <c r="C583" s="52">
        <v>1</v>
      </c>
      <c r="D583" s="15"/>
    </row>
    <row r="584" spans="1:4" s="16" customFormat="1" x14ac:dyDescent="0.2">
      <c r="A584" s="36">
        <v>74</v>
      </c>
      <c r="B584" s="95" t="s">
        <v>1813</v>
      </c>
      <c r="C584" s="52">
        <v>1.3</v>
      </c>
      <c r="D584" s="15"/>
    </row>
    <row r="585" spans="1:4" s="16" customFormat="1" x14ac:dyDescent="0.2">
      <c r="A585" s="36">
        <v>75</v>
      </c>
      <c r="B585" s="95" t="s">
        <v>1221</v>
      </c>
      <c r="C585" s="52">
        <v>0.6</v>
      </c>
      <c r="D585" s="15"/>
    </row>
    <row r="586" spans="1:4" s="16" customFormat="1" x14ac:dyDescent="0.2">
      <c r="A586" s="36">
        <v>76</v>
      </c>
      <c r="B586" s="95" t="s">
        <v>1788</v>
      </c>
      <c r="C586" s="52">
        <v>0.25</v>
      </c>
      <c r="D586" s="15"/>
    </row>
    <row r="587" spans="1:4" s="16" customFormat="1" x14ac:dyDescent="0.2">
      <c r="A587" s="36">
        <v>77</v>
      </c>
      <c r="B587" s="95" t="s">
        <v>1222</v>
      </c>
      <c r="C587" s="52">
        <v>0.3</v>
      </c>
      <c r="D587" s="15"/>
    </row>
    <row r="588" spans="1:4" s="16" customFormat="1" x14ac:dyDescent="0.2">
      <c r="A588" s="36">
        <v>78</v>
      </c>
      <c r="B588" s="95" t="s">
        <v>1223</v>
      </c>
      <c r="C588" s="52">
        <v>1.9</v>
      </c>
      <c r="D588" s="15"/>
    </row>
    <row r="589" spans="1:4" s="16" customFormat="1" x14ac:dyDescent="0.2">
      <c r="A589" s="36">
        <v>79</v>
      </c>
      <c r="B589" s="95" t="s">
        <v>1224</v>
      </c>
      <c r="C589" s="52">
        <v>0.6</v>
      </c>
      <c r="D589" s="15"/>
    </row>
    <row r="590" spans="1:4" s="99" customFormat="1" x14ac:dyDescent="0.2">
      <c r="A590" s="106"/>
      <c r="B590" s="106" t="s">
        <v>1225</v>
      </c>
      <c r="C590" s="98">
        <f>SUM(C591:C592)</f>
        <v>2.7210000000000001</v>
      </c>
    </row>
    <row r="591" spans="1:4" s="16" customFormat="1" x14ac:dyDescent="0.2">
      <c r="A591" s="36">
        <v>80</v>
      </c>
      <c r="B591" s="37" t="s">
        <v>1226</v>
      </c>
      <c r="C591" s="94">
        <v>1.321</v>
      </c>
      <c r="D591" s="15"/>
    </row>
    <row r="592" spans="1:4" s="16" customFormat="1" x14ac:dyDescent="0.2">
      <c r="A592" s="36">
        <v>81</v>
      </c>
      <c r="B592" s="74" t="s">
        <v>1227</v>
      </c>
      <c r="C592" s="94">
        <v>1.4</v>
      </c>
      <c r="D592" s="15"/>
    </row>
    <row r="593" spans="1:4" s="99" customFormat="1" x14ac:dyDescent="0.2">
      <c r="A593" s="106"/>
      <c r="B593" s="106" t="s">
        <v>1228</v>
      </c>
      <c r="C593" s="98">
        <f>SUM(C594:C596)</f>
        <v>1.5999999999999999</v>
      </c>
    </row>
    <row r="594" spans="1:4" s="16" customFormat="1" x14ac:dyDescent="0.2">
      <c r="A594" s="36">
        <v>82</v>
      </c>
      <c r="B594" s="37" t="s">
        <v>1229</v>
      </c>
      <c r="C594" s="38">
        <v>0.4</v>
      </c>
      <c r="D594" s="15"/>
    </row>
    <row r="595" spans="1:4" s="16" customFormat="1" x14ac:dyDescent="0.2">
      <c r="A595" s="36">
        <v>83</v>
      </c>
      <c r="B595" s="37" t="s">
        <v>1230</v>
      </c>
      <c r="C595" s="38">
        <v>0.94</v>
      </c>
      <c r="D595" s="15"/>
    </row>
    <row r="596" spans="1:4" s="16" customFormat="1" x14ac:dyDescent="0.2">
      <c r="A596" s="36">
        <v>84</v>
      </c>
      <c r="B596" s="37" t="s">
        <v>1231</v>
      </c>
      <c r="C596" s="38">
        <v>0.26</v>
      </c>
      <c r="D596" s="15"/>
    </row>
    <row r="597" spans="1:4" s="99" customFormat="1" x14ac:dyDescent="0.2">
      <c r="A597" s="106"/>
      <c r="B597" s="106" t="s">
        <v>1232</v>
      </c>
      <c r="C597" s="98">
        <f>SUM(C598:C601)</f>
        <v>3.1</v>
      </c>
    </row>
    <row r="598" spans="1:4" s="16" customFormat="1" x14ac:dyDescent="0.2">
      <c r="A598" s="36">
        <v>85</v>
      </c>
      <c r="B598" s="53" t="s">
        <v>1233</v>
      </c>
      <c r="C598" s="52">
        <v>1.5</v>
      </c>
      <c r="D598" s="15"/>
    </row>
    <row r="599" spans="1:4" s="55" customFormat="1" x14ac:dyDescent="0.2">
      <c r="A599" s="36">
        <v>86</v>
      </c>
      <c r="B599" s="53" t="s">
        <v>1234</v>
      </c>
      <c r="C599" s="52">
        <v>0.4</v>
      </c>
      <c r="D599" s="54"/>
    </row>
    <row r="600" spans="1:4" s="55" customFormat="1" x14ac:dyDescent="0.2">
      <c r="A600" s="36">
        <v>87</v>
      </c>
      <c r="B600" s="53" t="s">
        <v>1235</v>
      </c>
      <c r="C600" s="52">
        <v>0.6</v>
      </c>
      <c r="D600" s="54"/>
    </row>
    <row r="601" spans="1:4" s="16" customFormat="1" x14ac:dyDescent="0.2">
      <c r="A601" s="36">
        <v>88</v>
      </c>
      <c r="B601" s="53" t="s">
        <v>1236</v>
      </c>
      <c r="C601" s="52">
        <v>0.6</v>
      </c>
      <c r="D601" s="15"/>
    </row>
    <row r="602" spans="1:4" s="99" customFormat="1" x14ac:dyDescent="0.2">
      <c r="A602" s="106"/>
      <c r="B602" s="106" t="s">
        <v>1237</v>
      </c>
      <c r="C602" s="98">
        <f>SUM(C603:C604)</f>
        <v>1.7</v>
      </c>
    </row>
    <row r="603" spans="1:4" s="16" customFormat="1" x14ac:dyDescent="0.2">
      <c r="A603" s="36">
        <v>89</v>
      </c>
      <c r="B603" s="53" t="s">
        <v>1238</v>
      </c>
      <c r="C603" s="52">
        <v>1.2</v>
      </c>
      <c r="D603" s="15"/>
    </row>
    <row r="604" spans="1:4" s="16" customFormat="1" x14ac:dyDescent="0.2">
      <c r="A604" s="36">
        <v>90</v>
      </c>
      <c r="B604" s="53" t="s">
        <v>1239</v>
      </c>
      <c r="C604" s="52">
        <v>0.5</v>
      </c>
      <c r="D604" s="15"/>
    </row>
    <row r="605" spans="1:4" s="99" customFormat="1" x14ac:dyDescent="0.2">
      <c r="A605" s="106"/>
      <c r="B605" s="106" t="s">
        <v>1240</v>
      </c>
      <c r="C605" s="98">
        <f>SUM(C606:C611)</f>
        <v>3.9499999999999997</v>
      </c>
    </row>
    <row r="606" spans="1:4" s="16" customFormat="1" x14ac:dyDescent="0.2">
      <c r="A606" s="36">
        <v>91</v>
      </c>
      <c r="B606" s="37" t="s">
        <v>1241</v>
      </c>
      <c r="C606" s="38">
        <v>0.95</v>
      </c>
      <c r="D606" s="15"/>
    </row>
    <row r="607" spans="1:4" s="16" customFormat="1" x14ac:dyDescent="0.2">
      <c r="A607" s="36">
        <v>92</v>
      </c>
      <c r="B607" s="37" t="s">
        <v>1242</v>
      </c>
      <c r="C607" s="38">
        <v>0.4</v>
      </c>
      <c r="D607" s="15"/>
    </row>
    <row r="608" spans="1:4" s="16" customFormat="1" x14ac:dyDescent="0.2">
      <c r="A608" s="36">
        <v>93</v>
      </c>
      <c r="B608" s="37" t="s">
        <v>1243</v>
      </c>
      <c r="C608" s="38">
        <v>0.7</v>
      </c>
      <c r="D608" s="15"/>
    </row>
    <row r="609" spans="1:4" s="16" customFormat="1" x14ac:dyDescent="0.2">
      <c r="A609" s="36">
        <v>94</v>
      </c>
      <c r="B609" s="37" t="s">
        <v>1244</v>
      </c>
      <c r="C609" s="38">
        <v>0.5</v>
      </c>
      <c r="D609" s="15"/>
    </row>
    <row r="610" spans="1:4" s="16" customFormat="1" x14ac:dyDescent="0.2">
      <c r="A610" s="36">
        <v>95</v>
      </c>
      <c r="B610" s="37" t="s">
        <v>1245</v>
      </c>
      <c r="C610" s="38">
        <v>0.8</v>
      </c>
      <c r="D610" s="15"/>
    </row>
    <row r="611" spans="1:4" s="16" customFormat="1" x14ac:dyDescent="0.2">
      <c r="A611" s="36">
        <v>96</v>
      </c>
      <c r="B611" s="37" t="s">
        <v>1246</v>
      </c>
      <c r="C611" s="38">
        <v>0.6</v>
      </c>
      <c r="D611" s="15"/>
    </row>
    <row r="612" spans="1:4" s="99" customFormat="1" x14ac:dyDescent="0.2">
      <c r="A612" s="106"/>
      <c r="B612" s="106" t="s">
        <v>1247</v>
      </c>
      <c r="C612" s="98">
        <f>SUM(C613:C626)</f>
        <v>20.32</v>
      </c>
    </row>
    <row r="613" spans="1:4" s="16" customFormat="1" x14ac:dyDescent="0.2">
      <c r="A613" s="36">
        <v>97</v>
      </c>
      <c r="B613" s="37" t="s">
        <v>1248</v>
      </c>
      <c r="C613" s="38">
        <v>0.88500000000000001</v>
      </c>
      <c r="D613" s="15"/>
    </row>
    <row r="614" spans="1:4" s="16" customFormat="1" x14ac:dyDescent="0.2">
      <c r="A614" s="36">
        <v>98</v>
      </c>
      <c r="B614" s="37" t="s">
        <v>1249</v>
      </c>
      <c r="C614" s="38">
        <v>0.8</v>
      </c>
      <c r="D614" s="15"/>
    </row>
    <row r="615" spans="1:4" s="16" customFormat="1" x14ac:dyDescent="0.2">
      <c r="A615" s="36">
        <v>99</v>
      </c>
      <c r="B615" s="37" t="s">
        <v>1250</v>
      </c>
      <c r="C615" s="38">
        <v>0.17499999999999999</v>
      </c>
      <c r="D615" s="15"/>
    </row>
    <row r="616" spans="1:4" s="16" customFormat="1" x14ac:dyDescent="0.2">
      <c r="A616" s="36">
        <v>100</v>
      </c>
      <c r="B616" s="37" t="s">
        <v>1251</v>
      </c>
      <c r="C616" s="38">
        <v>2.96</v>
      </c>
      <c r="D616" s="15"/>
    </row>
    <row r="617" spans="1:4" s="16" customFormat="1" x14ac:dyDescent="0.2">
      <c r="A617" s="36">
        <v>101</v>
      </c>
      <c r="B617" s="37" t="s">
        <v>1252</v>
      </c>
      <c r="C617" s="38">
        <v>4.18</v>
      </c>
      <c r="D617" s="15"/>
    </row>
    <row r="618" spans="1:4" s="16" customFormat="1" x14ac:dyDescent="0.2">
      <c r="A618" s="36">
        <v>102</v>
      </c>
      <c r="B618" s="37" t="s">
        <v>1253</v>
      </c>
      <c r="C618" s="38">
        <v>0.55000000000000004</v>
      </c>
      <c r="D618" s="15"/>
    </row>
    <row r="619" spans="1:4" s="16" customFormat="1" x14ac:dyDescent="0.2">
      <c r="A619" s="36">
        <v>103</v>
      </c>
      <c r="B619" s="37" t="s">
        <v>1254</v>
      </c>
      <c r="C619" s="38">
        <v>1.7</v>
      </c>
      <c r="D619" s="15"/>
    </row>
    <row r="620" spans="1:4" s="16" customFormat="1" x14ac:dyDescent="0.2">
      <c r="A620" s="36">
        <v>104</v>
      </c>
      <c r="B620" s="37" t="s">
        <v>1255</v>
      </c>
      <c r="C620" s="38">
        <v>0.5</v>
      </c>
      <c r="D620" s="15"/>
    </row>
    <row r="621" spans="1:4" s="16" customFormat="1" x14ac:dyDescent="0.2">
      <c r="A621" s="36">
        <v>105</v>
      </c>
      <c r="B621" s="37" t="s">
        <v>1256</v>
      </c>
      <c r="C621" s="38">
        <v>3.5</v>
      </c>
      <c r="D621" s="15"/>
    </row>
    <row r="622" spans="1:4" s="16" customFormat="1" x14ac:dyDescent="0.2">
      <c r="A622" s="36">
        <v>106</v>
      </c>
      <c r="B622" s="37" t="s">
        <v>1257</v>
      </c>
      <c r="C622" s="38">
        <v>1.2</v>
      </c>
      <c r="D622" s="15"/>
    </row>
    <row r="623" spans="1:4" s="16" customFormat="1" x14ac:dyDescent="0.2">
      <c r="A623" s="36">
        <v>107</v>
      </c>
      <c r="B623" s="37" t="s">
        <v>1258</v>
      </c>
      <c r="C623" s="38">
        <v>1.52</v>
      </c>
      <c r="D623" s="15"/>
    </row>
    <row r="624" spans="1:4" s="16" customFormat="1" x14ac:dyDescent="0.2">
      <c r="A624" s="36">
        <v>108</v>
      </c>
      <c r="B624" s="37" t="s">
        <v>1259</v>
      </c>
      <c r="C624" s="38">
        <v>0.32</v>
      </c>
      <c r="D624" s="15"/>
    </row>
    <row r="625" spans="1:4" s="16" customFormat="1" x14ac:dyDescent="0.2">
      <c r="A625" s="36">
        <v>109</v>
      </c>
      <c r="B625" s="37" t="s">
        <v>1260</v>
      </c>
      <c r="C625" s="38">
        <v>0.7</v>
      </c>
      <c r="D625" s="15"/>
    </row>
    <row r="626" spans="1:4" s="16" customFormat="1" x14ac:dyDescent="0.2">
      <c r="A626" s="36">
        <v>110</v>
      </c>
      <c r="B626" s="37" t="s">
        <v>1261</v>
      </c>
      <c r="C626" s="38">
        <v>1.33</v>
      </c>
      <c r="D626" s="15"/>
    </row>
    <row r="627" spans="1:4" s="99" customFormat="1" x14ac:dyDescent="0.2">
      <c r="A627" s="106"/>
      <c r="B627" s="106" t="s">
        <v>1262</v>
      </c>
      <c r="C627" s="98">
        <f>SUM(C628:C637)</f>
        <v>9.35</v>
      </c>
    </row>
    <row r="628" spans="1:4" s="16" customFormat="1" x14ac:dyDescent="0.2">
      <c r="A628" s="36">
        <v>111</v>
      </c>
      <c r="B628" s="53" t="s">
        <v>1263</v>
      </c>
      <c r="C628" s="52">
        <v>2</v>
      </c>
      <c r="D628" s="15"/>
    </row>
    <row r="629" spans="1:4" s="16" customFormat="1" x14ac:dyDescent="0.2">
      <c r="A629" s="36">
        <v>112</v>
      </c>
      <c r="B629" s="37" t="s">
        <v>1264</v>
      </c>
      <c r="C629" s="52">
        <v>0.5</v>
      </c>
      <c r="D629" s="15"/>
    </row>
    <row r="630" spans="1:4" s="16" customFormat="1" x14ac:dyDescent="0.2">
      <c r="A630" s="36">
        <v>113</v>
      </c>
      <c r="B630" s="37" t="s">
        <v>1265</v>
      </c>
      <c r="C630" s="52">
        <v>1</v>
      </c>
      <c r="D630" s="15"/>
    </row>
    <row r="631" spans="1:4" s="16" customFormat="1" x14ac:dyDescent="0.2">
      <c r="A631" s="36">
        <v>114</v>
      </c>
      <c r="B631" s="37" t="s">
        <v>1266</v>
      </c>
      <c r="C631" s="52">
        <v>1</v>
      </c>
      <c r="D631" s="15"/>
    </row>
    <row r="632" spans="1:4" s="16" customFormat="1" x14ac:dyDescent="0.2">
      <c r="A632" s="36">
        <v>115</v>
      </c>
      <c r="B632" s="37" t="s">
        <v>1267</v>
      </c>
      <c r="C632" s="52">
        <v>0.7</v>
      </c>
      <c r="D632" s="15"/>
    </row>
    <row r="633" spans="1:4" s="16" customFormat="1" x14ac:dyDescent="0.2">
      <c r="A633" s="36">
        <v>116</v>
      </c>
      <c r="B633" s="37" t="s">
        <v>1268</v>
      </c>
      <c r="C633" s="52">
        <v>0.6</v>
      </c>
      <c r="D633" s="15"/>
    </row>
    <row r="634" spans="1:4" s="16" customFormat="1" x14ac:dyDescent="0.2">
      <c r="A634" s="36">
        <v>117</v>
      </c>
      <c r="B634" s="37" t="s">
        <v>1269</v>
      </c>
      <c r="C634" s="52">
        <v>0.4</v>
      </c>
      <c r="D634" s="15"/>
    </row>
    <row r="635" spans="1:4" s="16" customFormat="1" x14ac:dyDescent="0.2">
      <c r="A635" s="36">
        <v>118</v>
      </c>
      <c r="B635" s="37" t="s">
        <v>1270</v>
      </c>
      <c r="C635" s="52">
        <v>0.8</v>
      </c>
      <c r="D635" s="15"/>
    </row>
    <row r="636" spans="1:4" s="16" customFormat="1" x14ac:dyDescent="0.2">
      <c r="A636" s="36">
        <v>119</v>
      </c>
      <c r="B636" s="37" t="s">
        <v>1271</v>
      </c>
      <c r="C636" s="52">
        <v>2.2000000000000002</v>
      </c>
      <c r="D636" s="15"/>
    </row>
    <row r="637" spans="1:4" s="16" customFormat="1" x14ac:dyDescent="0.2">
      <c r="A637" s="36">
        <v>120</v>
      </c>
      <c r="B637" s="37" t="s">
        <v>1272</v>
      </c>
      <c r="C637" s="52">
        <v>0.15</v>
      </c>
      <c r="D637" s="15"/>
    </row>
    <row r="638" spans="1:4" s="99" customFormat="1" x14ac:dyDescent="0.2">
      <c r="A638" s="106"/>
      <c r="B638" s="106" t="s">
        <v>1273</v>
      </c>
      <c r="C638" s="98">
        <f>SUM(C639:C646)</f>
        <v>7.87</v>
      </c>
    </row>
    <row r="639" spans="1:4" s="16" customFormat="1" x14ac:dyDescent="0.2">
      <c r="A639" s="36">
        <v>121</v>
      </c>
      <c r="B639" s="74" t="s">
        <v>1274</v>
      </c>
      <c r="C639" s="69">
        <v>0.48</v>
      </c>
      <c r="D639" s="15"/>
    </row>
    <row r="640" spans="1:4" s="16" customFormat="1" x14ac:dyDescent="0.2">
      <c r="A640" s="36">
        <v>122</v>
      </c>
      <c r="B640" s="74" t="s">
        <v>1275</v>
      </c>
      <c r="C640" s="75">
        <v>0.55000000000000004</v>
      </c>
      <c r="D640" s="15"/>
    </row>
    <row r="641" spans="1:4" s="16" customFormat="1" x14ac:dyDescent="0.2">
      <c r="A641" s="36">
        <v>123</v>
      </c>
      <c r="B641" s="74" t="s">
        <v>1276</v>
      </c>
      <c r="C641" s="94">
        <v>1.3</v>
      </c>
      <c r="D641" s="15"/>
    </row>
    <row r="642" spans="1:4" s="16" customFormat="1" x14ac:dyDescent="0.2">
      <c r="A642" s="36">
        <v>124</v>
      </c>
      <c r="B642" s="74" t="s">
        <v>1277</v>
      </c>
      <c r="C642" s="94">
        <v>0.51</v>
      </c>
      <c r="D642" s="15"/>
    </row>
    <row r="643" spans="1:4" s="16" customFormat="1" x14ac:dyDescent="0.2">
      <c r="A643" s="36">
        <v>125</v>
      </c>
      <c r="B643" s="74" t="s">
        <v>1278</v>
      </c>
      <c r="C643" s="94">
        <v>0.88</v>
      </c>
      <c r="D643" s="15"/>
    </row>
    <row r="644" spans="1:4" s="16" customFormat="1" x14ac:dyDescent="0.2">
      <c r="A644" s="36">
        <v>126</v>
      </c>
      <c r="B644" s="74" t="s">
        <v>1279</v>
      </c>
      <c r="C644" s="94">
        <v>0.65</v>
      </c>
      <c r="D644" s="15"/>
    </row>
    <row r="645" spans="1:4" s="16" customFormat="1" x14ac:dyDescent="0.2">
      <c r="A645" s="36">
        <v>127</v>
      </c>
      <c r="B645" s="74" t="s">
        <v>1280</v>
      </c>
      <c r="C645" s="94">
        <v>1.5</v>
      </c>
      <c r="D645" s="15"/>
    </row>
    <row r="646" spans="1:4" s="16" customFormat="1" x14ac:dyDescent="0.2">
      <c r="A646" s="36">
        <v>128</v>
      </c>
      <c r="B646" s="74" t="s">
        <v>1281</v>
      </c>
      <c r="C646" s="94">
        <v>2</v>
      </c>
      <c r="D646" s="15"/>
    </row>
    <row r="647" spans="1:4" s="99" customFormat="1" x14ac:dyDescent="0.2">
      <c r="A647" s="106"/>
      <c r="B647" s="106" t="s">
        <v>1282</v>
      </c>
      <c r="C647" s="98">
        <f>SUM(C648:C649)</f>
        <v>1.37</v>
      </c>
    </row>
    <row r="648" spans="1:4" s="16" customFormat="1" x14ac:dyDescent="0.2">
      <c r="A648" s="36">
        <v>129</v>
      </c>
      <c r="B648" s="53" t="s">
        <v>1283</v>
      </c>
      <c r="C648" s="52">
        <v>0.8</v>
      </c>
      <c r="D648" s="15"/>
    </row>
    <row r="649" spans="1:4" s="16" customFormat="1" x14ac:dyDescent="0.2">
      <c r="A649" s="36">
        <v>130</v>
      </c>
      <c r="B649" s="53" t="s">
        <v>1284</v>
      </c>
      <c r="C649" s="52">
        <v>0.56999999999999995</v>
      </c>
      <c r="D649" s="15"/>
    </row>
    <row r="650" spans="1:4" s="99" customFormat="1" x14ac:dyDescent="0.2">
      <c r="A650" s="106"/>
      <c r="B650" s="106" t="s">
        <v>1285</v>
      </c>
      <c r="C650" s="98">
        <f>SUM(C651:C653)</f>
        <v>1.2999999999999998</v>
      </c>
    </row>
    <row r="651" spans="1:4" s="16" customFormat="1" x14ac:dyDescent="0.2">
      <c r="A651" s="36">
        <v>131</v>
      </c>
      <c r="B651" s="53" t="s">
        <v>1286</v>
      </c>
      <c r="C651" s="52">
        <v>0.3</v>
      </c>
      <c r="D651" s="15"/>
    </row>
    <row r="652" spans="1:4" s="16" customFormat="1" x14ac:dyDescent="0.2">
      <c r="A652" s="36">
        <v>132</v>
      </c>
      <c r="B652" s="51" t="s">
        <v>1287</v>
      </c>
      <c r="C652" s="52">
        <v>0.3</v>
      </c>
      <c r="D652" s="15"/>
    </row>
    <row r="653" spans="1:4" s="16" customFormat="1" x14ac:dyDescent="0.2">
      <c r="A653" s="36">
        <v>133</v>
      </c>
      <c r="B653" s="53" t="s">
        <v>1288</v>
      </c>
      <c r="C653" s="52">
        <v>0.7</v>
      </c>
      <c r="D653" s="15"/>
    </row>
    <row r="654" spans="1:4" s="99" customFormat="1" x14ac:dyDescent="0.2">
      <c r="A654" s="106"/>
      <c r="B654" s="106" t="s">
        <v>1289</v>
      </c>
      <c r="C654" s="98">
        <f>SUM(C655:C661)</f>
        <v>4.95</v>
      </c>
    </row>
    <row r="655" spans="1:4" s="16" customFormat="1" x14ac:dyDescent="0.2">
      <c r="A655" s="36">
        <v>134</v>
      </c>
      <c r="B655" s="53" t="s">
        <v>1290</v>
      </c>
      <c r="C655" s="52">
        <v>0.3</v>
      </c>
      <c r="D655" s="15"/>
    </row>
    <row r="656" spans="1:4" s="16" customFormat="1" x14ac:dyDescent="0.2">
      <c r="A656" s="36">
        <v>135</v>
      </c>
      <c r="B656" s="53" t="s">
        <v>1782</v>
      </c>
      <c r="C656" s="52">
        <v>0.8</v>
      </c>
      <c r="D656" s="15"/>
    </row>
    <row r="657" spans="1:4" s="58" customFormat="1" x14ac:dyDescent="0.2">
      <c r="A657" s="36">
        <v>136</v>
      </c>
      <c r="B657" s="51" t="s">
        <v>1291</v>
      </c>
      <c r="C657" s="56">
        <v>1</v>
      </c>
      <c r="D657" s="57"/>
    </row>
    <row r="658" spans="1:4" s="16" customFormat="1" x14ac:dyDescent="0.2">
      <c r="A658" s="36">
        <v>137</v>
      </c>
      <c r="B658" s="37" t="s">
        <v>1292</v>
      </c>
      <c r="C658" s="52">
        <v>1.5</v>
      </c>
      <c r="D658" s="15"/>
    </row>
    <row r="659" spans="1:4" s="16" customFormat="1" x14ac:dyDescent="0.2">
      <c r="A659" s="36">
        <v>138</v>
      </c>
      <c r="B659" s="37" t="s">
        <v>1293</v>
      </c>
      <c r="C659" s="52">
        <v>0.15</v>
      </c>
      <c r="D659" s="15"/>
    </row>
    <row r="660" spans="1:4" s="16" customFormat="1" x14ac:dyDescent="0.2">
      <c r="A660" s="36">
        <v>139</v>
      </c>
      <c r="B660" s="37" t="s">
        <v>1294</v>
      </c>
      <c r="C660" s="52">
        <v>0.2</v>
      </c>
      <c r="D660" s="15"/>
    </row>
    <row r="661" spans="1:4" s="16" customFormat="1" x14ac:dyDescent="0.2">
      <c r="A661" s="36">
        <v>140</v>
      </c>
      <c r="B661" s="53" t="s">
        <v>1295</v>
      </c>
      <c r="C661" s="52">
        <v>1</v>
      </c>
      <c r="D661" s="15"/>
    </row>
    <row r="662" spans="1:4" s="99" customFormat="1" x14ac:dyDescent="0.2">
      <c r="A662" s="106"/>
      <c r="B662" s="106" t="s">
        <v>1296</v>
      </c>
      <c r="C662" s="98">
        <f>SUM(C663:C666)</f>
        <v>4.7</v>
      </c>
    </row>
    <row r="663" spans="1:4" s="16" customFormat="1" x14ac:dyDescent="0.2">
      <c r="A663" s="36">
        <v>141</v>
      </c>
      <c r="B663" s="53" t="s">
        <v>1297</v>
      </c>
      <c r="C663" s="52">
        <v>0.5</v>
      </c>
      <c r="D663" s="15"/>
    </row>
    <row r="664" spans="1:4" s="16" customFormat="1" x14ac:dyDescent="0.2">
      <c r="A664" s="36">
        <v>142</v>
      </c>
      <c r="B664" s="53" t="s">
        <v>1298</v>
      </c>
      <c r="C664" s="52">
        <v>0.8</v>
      </c>
      <c r="D664" s="15"/>
    </row>
    <row r="665" spans="1:4" s="16" customFormat="1" x14ac:dyDescent="0.2">
      <c r="A665" s="36">
        <v>143</v>
      </c>
      <c r="B665" s="59" t="s">
        <v>1299</v>
      </c>
      <c r="C665" s="52">
        <v>0.9</v>
      </c>
      <c r="D665" s="15"/>
    </row>
    <row r="666" spans="1:4" s="16" customFormat="1" x14ac:dyDescent="0.2">
      <c r="A666" s="36">
        <v>144</v>
      </c>
      <c r="B666" s="51" t="s">
        <v>1300</v>
      </c>
      <c r="C666" s="52">
        <v>2.5</v>
      </c>
      <c r="D666" s="15"/>
    </row>
    <row r="667" spans="1:4" s="99" customFormat="1" x14ac:dyDescent="0.2">
      <c r="A667" s="106"/>
      <c r="B667" s="106" t="s">
        <v>1301</v>
      </c>
      <c r="C667" s="98">
        <f>SUM(C668:C669)</f>
        <v>1.9500000000000002</v>
      </c>
    </row>
    <row r="668" spans="1:4" s="16" customFormat="1" x14ac:dyDescent="0.2">
      <c r="A668" s="36">
        <v>145</v>
      </c>
      <c r="B668" s="37" t="s">
        <v>1302</v>
      </c>
      <c r="C668" s="94">
        <v>1.6</v>
      </c>
      <c r="D668" s="15"/>
    </row>
    <row r="669" spans="1:4" s="16" customFormat="1" x14ac:dyDescent="0.2">
      <c r="A669" s="36">
        <v>146</v>
      </c>
      <c r="B669" s="37" t="s">
        <v>1303</v>
      </c>
      <c r="C669" s="94">
        <v>0.35</v>
      </c>
      <c r="D669" s="15"/>
    </row>
    <row r="670" spans="1:4" s="93" customFormat="1" x14ac:dyDescent="0.2">
      <c r="A670" s="138" t="s">
        <v>883</v>
      </c>
      <c r="B670" s="138"/>
      <c r="C670" s="13">
        <f>C671+C691+C704+C734+C763+C784+C802+C858+C879+C905+C914+C930+C935+C941+C954+C957+C968+C981+C988+C990+C1014+C1022+C1031+C1034+C1043+C1052</f>
        <v>295.14600000000002</v>
      </c>
    </row>
    <row r="671" spans="1:4" s="107" customFormat="1" x14ac:dyDescent="0.2">
      <c r="A671" s="97"/>
      <c r="B671" s="97" t="s">
        <v>1304</v>
      </c>
      <c r="C671" s="98">
        <f>SUM(C672:C690)</f>
        <v>15.22</v>
      </c>
    </row>
    <row r="672" spans="1:4" s="16" customFormat="1" x14ac:dyDescent="0.2">
      <c r="A672" s="36">
        <v>1</v>
      </c>
      <c r="B672" s="37" t="s">
        <v>1305</v>
      </c>
      <c r="C672" s="38">
        <v>0.76</v>
      </c>
      <c r="D672" s="15"/>
    </row>
    <row r="673" spans="1:4" s="16" customFormat="1" x14ac:dyDescent="0.2">
      <c r="A673" s="36">
        <v>2</v>
      </c>
      <c r="B673" s="74" t="s">
        <v>1306</v>
      </c>
      <c r="C673" s="94">
        <v>1.3</v>
      </c>
      <c r="D673" s="15"/>
    </row>
    <row r="674" spans="1:4" s="16" customFormat="1" x14ac:dyDescent="0.2">
      <c r="A674" s="36">
        <v>3</v>
      </c>
      <c r="B674" s="37" t="s">
        <v>1307</v>
      </c>
      <c r="C674" s="38">
        <v>1.2</v>
      </c>
      <c r="D674" s="15"/>
    </row>
    <row r="675" spans="1:4" s="16" customFormat="1" x14ac:dyDescent="0.2">
      <c r="A675" s="36">
        <v>4</v>
      </c>
      <c r="B675" s="37" t="s">
        <v>1308</v>
      </c>
      <c r="C675" s="38">
        <v>0.76</v>
      </c>
      <c r="D675" s="15"/>
    </row>
    <row r="676" spans="1:4" s="16" customFormat="1" x14ac:dyDescent="0.2">
      <c r="A676" s="36">
        <v>5</v>
      </c>
      <c r="B676" s="37" t="s">
        <v>1309</v>
      </c>
      <c r="C676" s="38">
        <v>1.55</v>
      </c>
      <c r="D676" s="15"/>
    </row>
    <row r="677" spans="1:4" s="16" customFormat="1" x14ac:dyDescent="0.2">
      <c r="A677" s="36">
        <v>6</v>
      </c>
      <c r="B677" s="37" t="s">
        <v>1310</v>
      </c>
      <c r="C677" s="38">
        <v>0.5</v>
      </c>
      <c r="D677" s="15"/>
    </row>
    <row r="678" spans="1:4" s="16" customFormat="1" x14ac:dyDescent="0.2">
      <c r="A678" s="36">
        <v>7</v>
      </c>
      <c r="B678" s="37" t="s">
        <v>1311</v>
      </c>
      <c r="C678" s="38">
        <v>0.3</v>
      </c>
      <c r="D678" s="15"/>
    </row>
    <row r="679" spans="1:4" s="16" customFormat="1" x14ac:dyDescent="0.2">
      <c r="A679" s="36">
        <v>8</v>
      </c>
      <c r="B679" s="37" t="s">
        <v>1312</v>
      </c>
      <c r="C679" s="38">
        <v>1.1499999999999999</v>
      </c>
      <c r="D679" s="15"/>
    </row>
    <row r="680" spans="1:4" s="16" customFormat="1" x14ac:dyDescent="0.2">
      <c r="A680" s="36">
        <v>9</v>
      </c>
      <c r="B680" s="37" t="s">
        <v>1313</v>
      </c>
      <c r="C680" s="38">
        <v>0.4</v>
      </c>
      <c r="D680" s="15"/>
    </row>
    <row r="681" spans="1:4" s="16" customFormat="1" x14ac:dyDescent="0.2">
      <c r="A681" s="36">
        <v>10</v>
      </c>
      <c r="B681" s="37" t="s">
        <v>1314</v>
      </c>
      <c r="C681" s="38">
        <v>1.4</v>
      </c>
      <c r="D681" s="15"/>
    </row>
    <row r="682" spans="1:4" s="16" customFormat="1" x14ac:dyDescent="0.2">
      <c r="A682" s="36">
        <v>11</v>
      </c>
      <c r="B682" s="37" t="s">
        <v>1315</v>
      </c>
      <c r="C682" s="38">
        <v>0.5</v>
      </c>
      <c r="D682" s="15"/>
    </row>
    <row r="683" spans="1:4" s="16" customFormat="1" x14ac:dyDescent="0.2">
      <c r="A683" s="36">
        <v>12</v>
      </c>
      <c r="B683" s="37" t="s">
        <v>1316</v>
      </c>
      <c r="C683" s="38">
        <v>0.3</v>
      </c>
      <c r="D683" s="15"/>
    </row>
    <row r="684" spans="1:4" s="16" customFormat="1" x14ac:dyDescent="0.2">
      <c r="A684" s="36">
        <v>13</v>
      </c>
      <c r="B684" s="74" t="s">
        <v>1317</v>
      </c>
      <c r="C684" s="94">
        <v>0.5</v>
      </c>
      <c r="D684" s="15"/>
    </row>
    <row r="685" spans="1:4" s="16" customFormat="1" x14ac:dyDescent="0.2">
      <c r="A685" s="36">
        <v>14</v>
      </c>
      <c r="B685" s="74" t="s">
        <v>1789</v>
      </c>
      <c r="C685" s="94">
        <v>0.7</v>
      </c>
      <c r="D685" s="15"/>
    </row>
    <row r="686" spans="1:4" s="16" customFormat="1" x14ac:dyDescent="0.2">
      <c r="A686" s="36">
        <v>15</v>
      </c>
      <c r="B686" s="37" t="s">
        <v>1318</v>
      </c>
      <c r="C686" s="38">
        <v>1</v>
      </c>
      <c r="D686" s="15"/>
    </row>
    <row r="687" spans="1:4" s="16" customFormat="1" x14ac:dyDescent="0.2">
      <c r="A687" s="36">
        <v>16</v>
      </c>
      <c r="B687" s="37" t="s">
        <v>1319</v>
      </c>
      <c r="C687" s="38">
        <v>0.4</v>
      </c>
      <c r="D687" s="15"/>
    </row>
    <row r="688" spans="1:4" s="16" customFormat="1" x14ac:dyDescent="0.2">
      <c r="A688" s="36">
        <v>17</v>
      </c>
      <c r="B688" s="37" t="s">
        <v>1320</v>
      </c>
      <c r="C688" s="38">
        <v>1.2</v>
      </c>
      <c r="D688" s="15"/>
    </row>
    <row r="689" spans="1:4" s="16" customFormat="1" x14ac:dyDescent="0.2">
      <c r="A689" s="36">
        <v>18</v>
      </c>
      <c r="B689" s="37" t="s">
        <v>1321</v>
      </c>
      <c r="C689" s="38">
        <v>0.5</v>
      </c>
      <c r="D689" s="15"/>
    </row>
    <row r="690" spans="1:4" s="16" customFormat="1" x14ac:dyDescent="0.2">
      <c r="A690" s="36">
        <v>19</v>
      </c>
      <c r="B690" s="37" t="s">
        <v>1322</v>
      </c>
      <c r="C690" s="38">
        <v>0.8</v>
      </c>
      <c r="D690" s="15"/>
    </row>
    <row r="691" spans="1:4" s="104" customFormat="1" x14ac:dyDescent="0.2">
      <c r="A691" s="96"/>
      <c r="B691" s="108" t="s">
        <v>1323</v>
      </c>
      <c r="C691" s="102">
        <f>SUM(C692:C703)</f>
        <v>4.4660000000000002</v>
      </c>
      <c r="D691" s="103"/>
    </row>
    <row r="692" spans="1:4" s="16" customFormat="1" ht="31.5" x14ac:dyDescent="0.2">
      <c r="A692" s="36">
        <v>20</v>
      </c>
      <c r="B692" s="37" t="s">
        <v>1324</v>
      </c>
      <c r="C692" s="38">
        <v>0.5</v>
      </c>
      <c r="D692" s="15"/>
    </row>
    <row r="693" spans="1:4" s="16" customFormat="1" x14ac:dyDescent="0.2">
      <c r="A693" s="36">
        <v>21</v>
      </c>
      <c r="B693" s="37" t="s">
        <v>1325</v>
      </c>
      <c r="C693" s="38">
        <v>0.36</v>
      </c>
      <c r="D693" s="15"/>
    </row>
    <row r="694" spans="1:4" s="16" customFormat="1" x14ac:dyDescent="0.2">
      <c r="A694" s="36">
        <v>22</v>
      </c>
      <c r="B694" s="37" t="s">
        <v>1326</v>
      </c>
      <c r="C694" s="38">
        <v>0.46</v>
      </c>
      <c r="D694" s="15"/>
    </row>
    <row r="695" spans="1:4" s="16" customFormat="1" x14ac:dyDescent="0.2">
      <c r="A695" s="36">
        <v>23</v>
      </c>
      <c r="B695" s="37" t="s">
        <v>1327</v>
      </c>
      <c r="C695" s="38">
        <v>0.65</v>
      </c>
      <c r="D695" s="15"/>
    </row>
    <row r="696" spans="1:4" s="16" customFormat="1" x14ac:dyDescent="0.2">
      <c r="A696" s="36">
        <v>24</v>
      </c>
      <c r="B696" s="37" t="s">
        <v>1328</v>
      </c>
      <c r="C696" s="38">
        <v>0.26</v>
      </c>
      <c r="D696" s="15"/>
    </row>
    <row r="697" spans="1:4" s="16" customFormat="1" x14ac:dyDescent="0.2">
      <c r="A697" s="36">
        <v>25</v>
      </c>
      <c r="B697" s="37" t="s">
        <v>1790</v>
      </c>
      <c r="C697" s="38">
        <v>0.48</v>
      </c>
      <c r="D697" s="15"/>
    </row>
    <row r="698" spans="1:4" s="16" customFormat="1" x14ac:dyDescent="0.2">
      <c r="A698" s="36">
        <v>26</v>
      </c>
      <c r="B698" s="37" t="s">
        <v>1329</v>
      </c>
      <c r="C698" s="38">
        <v>0.33</v>
      </c>
      <c r="D698" s="15"/>
    </row>
    <row r="699" spans="1:4" s="16" customFormat="1" x14ac:dyDescent="0.2">
      <c r="A699" s="36">
        <v>27</v>
      </c>
      <c r="B699" s="37" t="s">
        <v>1330</v>
      </c>
      <c r="C699" s="38">
        <v>0.36</v>
      </c>
      <c r="D699" s="15"/>
    </row>
    <row r="700" spans="1:4" s="16" customFormat="1" x14ac:dyDescent="0.2">
      <c r="A700" s="36">
        <v>28</v>
      </c>
      <c r="B700" s="37" t="s">
        <v>1331</v>
      </c>
      <c r="C700" s="38">
        <v>0.26600000000000001</v>
      </c>
      <c r="D700" s="15"/>
    </row>
    <row r="701" spans="1:4" s="16" customFormat="1" x14ac:dyDescent="0.2">
      <c r="A701" s="36">
        <v>29</v>
      </c>
      <c r="B701" s="37" t="s">
        <v>1332</v>
      </c>
      <c r="C701" s="38">
        <v>0.2</v>
      </c>
      <c r="D701" s="15"/>
    </row>
    <row r="702" spans="1:4" s="16" customFormat="1" x14ac:dyDescent="0.2">
      <c r="A702" s="36">
        <v>30</v>
      </c>
      <c r="B702" s="37" t="s">
        <v>1333</v>
      </c>
      <c r="C702" s="38">
        <v>0.5</v>
      </c>
      <c r="D702" s="15"/>
    </row>
    <row r="703" spans="1:4" s="16" customFormat="1" x14ac:dyDescent="0.2">
      <c r="A703" s="36">
        <v>31</v>
      </c>
      <c r="B703" s="37" t="s">
        <v>1334</v>
      </c>
      <c r="C703" s="38">
        <v>0.1</v>
      </c>
      <c r="D703" s="15"/>
    </row>
    <row r="704" spans="1:4" s="104" customFormat="1" x14ac:dyDescent="0.2">
      <c r="A704" s="96"/>
      <c r="B704" s="105" t="s">
        <v>1335</v>
      </c>
      <c r="C704" s="102">
        <f>SUM(C705:C733)</f>
        <v>27.61</v>
      </c>
      <c r="D704" s="103"/>
    </row>
    <row r="705" spans="1:4" s="16" customFormat="1" x14ac:dyDescent="0.2">
      <c r="A705" s="36">
        <v>32</v>
      </c>
      <c r="B705" s="53" t="s">
        <v>1336</v>
      </c>
      <c r="C705" s="52">
        <v>0.35</v>
      </c>
      <c r="D705" s="15"/>
    </row>
    <row r="706" spans="1:4" s="16" customFormat="1" x14ac:dyDescent="0.2">
      <c r="A706" s="36">
        <v>33</v>
      </c>
      <c r="B706" s="37" t="s">
        <v>1337</v>
      </c>
      <c r="C706" s="52">
        <v>0.9</v>
      </c>
      <c r="D706" s="15"/>
    </row>
    <row r="707" spans="1:4" s="16" customFormat="1" x14ac:dyDescent="0.2">
      <c r="A707" s="36">
        <v>34</v>
      </c>
      <c r="B707" s="37" t="s">
        <v>1338</v>
      </c>
      <c r="C707" s="52">
        <v>1.5</v>
      </c>
      <c r="D707" s="15"/>
    </row>
    <row r="708" spans="1:4" s="16" customFormat="1" x14ac:dyDescent="0.2">
      <c r="A708" s="36">
        <v>35</v>
      </c>
      <c r="B708" s="37" t="s">
        <v>1339</v>
      </c>
      <c r="C708" s="52">
        <v>1.5</v>
      </c>
      <c r="D708" s="15"/>
    </row>
    <row r="709" spans="1:4" s="16" customFormat="1" x14ac:dyDescent="0.2">
      <c r="A709" s="36">
        <v>36</v>
      </c>
      <c r="B709" s="53" t="s">
        <v>1340</v>
      </c>
      <c r="C709" s="52">
        <v>0.47</v>
      </c>
      <c r="D709" s="15"/>
    </row>
    <row r="710" spans="1:4" s="16" customFormat="1" x14ac:dyDescent="0.2">
      <c r="A710" s="36">
        <v>37</v>
      </c>
      <c r="B710" s="53" t="s">
        <v>1341</v>
      </c>
      <c r="C710" s="52">
        <v>0.47</v>
      </c>
      <c r="D710" s="15"/>
    </row>
    <row r="711" spans="1:4" s="16" customFormat="1" x14ac:dyDescent="0.2">
      <c r="A711" s="36">
        <v>38</v>
      </c>
      <c r="B711" s="53" t="s">
        <v>1342</v>
      </c>
      <c r="C711" s="52">
        <v>1</v>
      </c>
      <c r="D711" s="15"/>
    </row>
    <row r="712" spans="1:4" s="16" customFormat="1" x14ac:dyDescent="0.2">
      <c r="A712" s="36">
        <v>39</v>
      </c>
      <c r="B712" s="53" t="s">
        <v>1343</v>
      </c>
      <c r="C712" s="52">
        <v>0.9</v>
      </c>
      <c r="D712" s="15"/>
    </row>
    <row r="713" spans="1:4" s="16" customFormat="1" x14ac:dyDescent="0.2">
      <c r="A713" s="36">
        <v>40</v>
      </c>
      <c r="B713" s="53" t="s">
        <v>1344</v>
      </c>
      <c r="C713" s="52">
        <v>0.5</v>
      </c>
      <c r="D713" s="15"/>
    </row>
    <row r="714" spans="1:4" s="16" customFormat="1" x14ac:dyDescent="0.2">
      <c r="A714" s="36">
        <v>41</v>
      </c>
      <c r="B714" s="53" t="s">
        <v>1345</v>
      </c>
      <c r="C714" s="52">
        <v>0.2</v>
      </c>
      <c r="D714" s="15"/>
    </row>
    <row r="715" spans="1:4" s="16" customFormat="1" x14ac:dyDescent="0.2">
      <c r="A715" s="36">
        <v>42</v>
      </c>
      <c r="B715" s="53" t="s">
        <v>1346</v>
      </c>
      <c r="C715" s="52">
        <v>1</v>
      </c>
      <c r="D715" s="15"/>
    </row>
    <row r="716" spans="1:4" s="16" customFormat="1" x14ac:dyDescent="0.2">
      <c r="A716" s="36">
        <v>43</v>
      </c>
      <c r="B716" s="53" t="s">
        <v>1347</v>
      </c>
      <c r="C716" s="52">
        <v>9</v>
      </c>
      <c r="D716" s="15"/>
    </row>
    <row r="717" spans="1:4" s="16" customFormat="1" x14ac:dyDescent="0.2">
      <c r="A717" s="36">
        <v>44</v>
      </c>
      <c r="B717" s="53" t="s">
        <v>1348</v>
      </c>
      <c r="C717" s="52">
        <v>1</v>
      </c>
      <c r="D717" s="15"/>
    </row>
    <row r="718" spans="1:4" s="16" customFormat="1" x14ac:dyDescent="0.2">
      <c r="A718" s="36">
        <v>45</v>
      </c>
      <c r="B718" s="53" t="s">
        <v>1349</v>
      </c>
      <c r="C718" s="52">
        <v>0.4</v>
      </c>
      <c r="D718" s="15"/>
    </row>
    <row r="719" spans="1:4" s="16" customFormat="1" x14ac:dyDescent="0.2">
      <c r="A719" s="36">
        <v>46</v>
      </c>
      <c r="B719" s="53" t="s">
        <v>1350</v>
      </c>
      <c r="C719" s="52">
        <v>0.4</v>
      </c>
      <c r="D719" s="15"/>
    </row>
    <row r="720" spans="1:4" s="16" customFormat="1" x14ac:dyDescent="0.2">
      <c r="A720" s="36">
        <v>47</v>
      </c>
      <c r="B720" s="53" t="s">
        <v>1351</v>
      </c>
      <c r="C720" s="52">
        <v>0.5</v>
      </c>
      <c r="D720" s="15"/>
    </row>
    <row r="721" spans="1:4" s="16" customFormat="1" x14ac:dyDescent="0.2">
      <c r="A721" s="36">
        <v>48</v>
      </c>
      <c r="B721" s="53" t="s">
        <v>1352</v>
      </c>
      <c r="C721" s="52">
        <v>0.5</v>
      </c>
      <c r="D721" s="15"/>
    </row>
    <row r="722" spans="1:4" s="16" customFormat="1" x14ac:dyDescent="0.2">
      <c r="A722" s="36">
        <v>49</v>
      </c>
      <c r="B722" s="53" t="s">
        <v>1353</v>
      </c>
      <c r="C722" s="52">
        <v>0.3</v>
      </c>
      <c r="D722" s="15"/>
    </row>
    <row r="723" spans="1:4" s="16" customFormat="1" x14ac:dyDescent="0.2">
      <c r="A723" s="36">
        <v>50</v>
      </c>
      <c r="B723" s="53" t="s">
        <v>1354</v>
      </c>
      <c r="C723" s="52">
        <v>1</v>
      </c>
      <c r="D723" s="15"/>
    </row>
    <row r="724" spans="1:4" s="16" customFormat="1" x14ac:dyDescent="0.2">
      <c r="A724" s="36">
        <v>51</v>
      </c>
      <c r="B724" s="53" t="s">
        <v>1355</v>
      </c>
      <c r="C724" s="52">
        <v>0.6</v>
      </c>
      <c r="D724" s="15"/>
    </row>
    <row r="725" spans="1:4" s="16" customFormat="1" x14ac:dyDescent="0.2">
      <c r="A725" s="36">
        <v>52</v>
      </c>
      <c r="B725" s="53" t="s">
        <v>1356</v>
      </c>
      <c r="C725" s="52">
        <v>0.8</v>
      </c>
      <c r="D725" s="15"/>
    </row>
    <row r="726" spans="1:4" s="16" customFormat="1" x14ac:dyDescent="0.2">
      <c r="A726" s="36">
        <v>53</v>
      </c>
      <c r="B726" s="53" t="s">
        <v>1357</v>
      </c>
      <c r="C726" s="52">
        <v>0.4</v>
      </c>
      <c r="D726" s="15"/>
    </row>
    <row r="727" spans="1:4" s="16" customFormat="1" x14ac:dyDescent="0.2">
      <c r="A727" s="36">
        <v>54</v>
      </c>
      <c r="B727" s="53" t="s">
        <v>1358</v>
      </c>
      <c r="C727" s="52">
        <v>0.32</v>
      </c>
      <c r="D727" s="15"/>
    </row>
    <row r="728" spans="1:4" s="16" customFormat="1" x14ac:dyDescent="0.2">
      <c r="A728" s="36">
        <v>55</v>
      </c>
      <c r="B728" s="53" t="s">
        <v>1359</v>
      </c>
      <c r="C728" s="52">
        <v>0.5</v>
      </c>
      <c r="D728" s="15"/>
    </row>
    <row r="729" spans="1:4" s="16" customFormat="1" x14ac:dyDescent="0.2">
      <c r="A729" s="36">
        <v>56</v>
      </c>
      <c r="B729" s="53" t="s">
        <v>1360</v>
      </c>
      <c r="C729" s="52">
        <v>0.5</v>
      </c>
      <c r="D729" s="15"/>
    </row>
    <row r="730" spans="1:4" s="16" customFormat="1" x14ac:dyDescent="0.2">
      <c r="A730" s="36">
        <v>57</v>
      </c>
      <c r="B730" s="53" t="s">
        <v>1361</v>
      </c>
      <c r="C730" s="52">
        <v>0.9</v>
      </c>
      <c r="D730" s="15"/>
    </row>
    <row r="731" spans="1:4" s="16" customFormat="1" x14ac:dyDescent="0.2">
      <c r="A731" s="36">
        <v>58</v>
      </c>
      <c r="B731" s="53" t="s">
        <v>1362</v>
      </c>
      <c r="C731" s="52">
        <v>0.6</v>
      </c>
      <c r="D731" s="15"/>
    </row>
    <row r="732" spans="1:4" s="16" customFormat="1" x14ac:dyDescent="0.2">
      <c r="A732" s="36">
        <v>59</v>
      </c>
      <c r="B732" s="53" t="s">
        <v>1363</v>
      </c>
      <c r="C732" s="52">
        <v>0.3</v>
      </c>
      <c r="D732" s="15"/>
    </row>
    <row r="733" spans="1:4" s="16" customFormat="1" x14ac:dyDescent="0.2">
      <c r="A733" s="36">
        <v>60</v>
      </c>
      <c r="B733" s="53" t="s">
        <v>1364</v>
      </c>
      <c r="C733" s="52">
        <v>0.8</v>
      </c>
      <c r="D733" s="15"/>
    </row>
    <row r="734" spans="1:4" s="104" customFormat="1" x14ac:dyDescent="0.2">
      <c r="A734" s="96"/>
      <c r="B734" s="109" t="s">
        <v>1365</v>
      </c>
      <c r="C734" s="110">
        <f>SUM(C735:C762)</f>
        <v>23.740000000000006</v>
      </c>
      <c r="D734" s="103"/>
    </row>
    <row r="735" spans="1:4" s="16" customFormat="1" x14ac:dyDescent="0.2">
      <c r="A735" s="36">
        <v>61</v>
      </c>
      <c r="B735" s="37" t="s">
        <v>1366</v>
      </c>
      <c r="C735" s="69">
        <v>0.8</v>
      </c>
      <c r="D735" s="15"/>
    </row>
    <row r="736" spans="1:4" s="16" customFormat="1" x14ac:dyDescent="0.2">
      <c r="A736" s="36">
        <v>62</v>
      </c>
      <c r="B736" s="74" t="s">
        <v>1367</v>
      </c>
      <c r="C736" s="94">
        <v>0.6</v>
      </c>
      <c r="D736" s="15"/>
    </row>
    <row r="737" spans="1:4" s="16" customFormat="1" x14ac:dyDescent="0.2">
      <c r="A737" s="36">
        <v>63</v>
      </c>
      <c r="B737" s="37" t="s">
        <v>1368</v>
      </c>
      <c r="C737" s="38">
        <v>1</v>
      </c>
      <c r="D737" s="15"/>
    </row>
    <row r="738" spans="1:4" s="16" customFormat="1" x14ac:dyDescent="0.2">
      <c r="A738" s="36">
        <v>64</v>
      </c>
      <c r="B738" s="37" t="s">
        <v>1369</v>
      </c>
      <c r="C738" s="38">
        <v>1</v>
      </c>
      <c r="D738" s="15"/>
    </row>
    <row r="739" spans="1:4" s="16" customFormat="1" x14ac:dyDescent="0.2">
      <c r="A739" s="36">
        <v>65</v>
      </c>
      <c r="B739" s="37" t="s">
        <v>1370</v>
      </c>
      <c r="C739" s="38">
        <v>0.6</v>
      </c>
      <c r="D739" s="15"/>
    </row>
    <row r="740" spans="1:4" s="16" customFormat="1" x14ac:dyDescent="0.2">
      <c r="A740" s="36">
        <v>66</v>
      </c>
      <c r="B740" s="37" t="s">
        <v>1371</v>
      </c>
      <c r="C740" s="38">
        <v>0.5</v>
      </c>
      <c r="D740" s="15"/>
    </row>
    <row r="741" spans="1:4" s="16" customFormat="1" x14ac:dyDescent="0.2">
      <c r="A741" s="36">
        <v>67</v>
      </c>
      <c r="B741" s="37" t="s">
        <v>1791</v>
      </c>
      <c r="C741" s="38">
        <v>0.75</v>
      </c>
      <c r="D741" s="15"/>
    </row>
    <row r="742" spans="1:4" s="16" customFormat="1" x14ac:dyDescent="0.2">
      <c r="A742" s="36">
        <v>68</v>
      </c>
      <c r="B742" s="37" t="s">
        <v>1372</v>
      </c>
      <c r="C742" s="38">
        <v>0.4</v>
      </c>
      <c r="D742" s="15"/>
    </row>
    <row r="743" spans="1:4" s="16" customFormat="1" x14ac:dyDescent="0.2">
      <c r="A743" s="36">
        <v>69</v>
      </c>
      <c r="B743" s="37" t="s">
        <v>1373</v>
      </c>
      <c r="C743" s="38">
        <v>3</v>
      </c>
      <c r="D743" s="15"/>
    </row>
    <row r="744" spans="1:4" s="16" customFormat="1" x14ac:dyDescent="0.2">
      <c r="A744" s="36">
        <v>70</v>
      </c>
      <c r="B744" s="37" t="s">
        <v>1374</v>
      </c>
      <c r="C744" s="38">
        <v>0.8</v>
      </c>
      <c r="D744" s="15"/>
    </row>
    <row r="745" spans="1:4" s="16" customFormat="1" x14ac:dyDescent="0.2">
      <c r="A745" s="36">
        <v>71</v>
      </c>
      <c r="B745" s="37" t="s">
        <v>1375</v>
      </c>
      <c r="C745" s="38">
        <v>0.5</v>
      </c>
      <c r="D745" s="15"/>
    </row>
    <row r="746" spans="1:4" s="16" customFormat="1" x14ac:dyDescent="0.2">
      <c r="A746" s="36">
        <v>72</v>
      </c>
      <c r="B746" s="37" t="s">
        <v>1376</v>
      </c>
      <c r="C746" s="38">
        <v>0.5</v>
      </c>
      <c r="D746" s="15"/>
    </row>
    <row r="747" spans="1:4" s="16" customFormat="1" x14ac:dyDescent="0.2">
      <c r="A747" s="36">
        <v>73</v>
      </c>
      <c r="B747" s="37" t="s">
        <v>1377</v>
      </c>
      <c r="C747" s="38">
        <v>0.5</v>
      </c>
      <c r="D747" s="15"/>
    </row>
    <row r="748" spans="1:4" s="16" customFormat="1" x14ac:dyDescent="0.2">
      <c r="A748" s="36">
        <v>74</v>
      </c>
      <c r="B748" s="37" t="s">
        <v>1378</v>
      </c>
      <c r="C748" s="38">
        <v>0.74</v>
      </c>
      <c r="D748" s="15"/>
    </row>
    <row r="749" spans="1:4" s="16" customFormat="1" x14ac:dyDescent="0.2">
      <c r="A749" s="36">
        <v>75</v>
      </c>
      <c r="B749" s="37" t="s">
        <v>1379</v>
      </c>
      <c r="C749" s="38">
        <v>0.7</v>
      </c>
      <c r="D749" s="15"/>
    </row>
    <row r="750" spans="1:4" s="16" customFormat="1" x14ac:dyDescent="0.2">
      <c r="A750" s="36">
        <v>76</v>
      </c>
      <c r="B750" s="37" t="s">
        <v>1380</v>
      </c>
      <c r="C750" s="38">
        <v>0.85</v>
      </c>
      <c r="D750" s="15"/>
    </row>
    <row r="751" spans="1:4" s="16" customFormat="1" x14ac:dyDescent="0.2">
      <c r="A751" s="36">
        <v>77</v>
      </c>
      <c r="B751" s="37" t="s">
        <v>1381</v>
      </c>
      <c r="C751" s="38">
        <v>0.9</v>
      </c>
      <c r="D751" s="15"/>
    </row>
    <row r="752" spans="1:4" s="16" customFormat="1" x14ac:dyDescent="0.2">
      <c r="A752" s="36">
        <v>78</v>
      </c>
      <c r="B752" s="37" t="s">
        <v>1382</v>
      </c>
      <c r="C752" s="38">
        <v>1.8</v>
      </c>
      <c r="D752" s="15"/>
    </row>
    <row r="753" spans="1:4" s="16" customFormat="1" x14ac:dyDescent="0.2">
      <c r="A753" s="36">
        <v>79</v>
      </c>
      <c r="B753" s="37" t="s">
        <v>1383</v>
      </c>
      <c r="C753" s="38">
        <v>0.9</v>
      </c>
      <c r="D753" s="15"/>
    </row>
    <row r="754" spans="1:4" s="16" customFormat="1" x14ac:dyDescent="0.2">
      <c r="A754" s="36">
        <v>80</v>
      </c>
      <c r="B754" s="37" t="s">
        <v>1757</v>
      </c>
      <c r="C754" s="38">
        <v>0.8</v>
      </c>
      <c r="D754" s="15"/>
    </row>
    <row r="755" spans="1:4" s="16" customFormat="1" x14ac:dyDescent="0.2">
      <c r="A755" s="36">
        <v>81</v>
      </c>
      <c r="B755" s="37" t="s">
        <v>1384</v>
      </c>
      <c r="C755" s="38">
        <v>1.1000000000000001</v>
      </c>
      <c r="D755" s="15"/>
    </row>
    <row r="756" spans="1:4" s="16" customFormat="1" x14ac:dyDescent="0.2">
      <c r="A756" s="36">
        <v>82</v>
      </c>
      <c r="B756" s="37" t="s">
        <v>1385</v>
      </c>
      <c r="C756" s="38">
        <v>1</v>
      </c>
      <c r="D756" s="15"/>
    </row>
    <row r="757" spans="1:4" s="16" customFormat="1" x14ac:dyDescent="0.2">
      <c r="A757" s="36">
        <v>83</v>
      </c>
      <c r="B757" s="37" t="s">
        <v>1386</v>
      </c>
      <c r="C757" s="38">
        <v>0.8</v>
      </c>
      <c r="D757" s="15"/>
    </row>
    <row r="758" spans="1:4" s="16" customFormat="1" x14ac:dyDescent="0.2">
      <c r="A758" s="36">
        <v>84</v>
      </c>
      <c r="B758" s="37" t="s">
        <v>1387</v>
      </c>
      <c r="C758" s="38">
        <v>0.6</v>
      </c>
      <c r="D758" s="15"/>
    </row>
    <row r="759" spans="1:4" s="16" customFormat="1" x14ac:dyDescent="0.2">
      <c r="A759" s="36">
        <v>85</v>
      </c>
      <c r="B759" s="37" t="s">
        <v>1388</v>
      </c>
      <c r="C759" s="38">
        <v>0.8</v>
      </c>
      <c r="D759" s="15"/>
    </row>
    <row r="760" spans="1:4" s="16" customFormat="1" x14ac:dyDescent="0.2">
      <c r="A760" s="36">
        <v>86</v>
      </c>
      <c r="B760" s="37" t="s">
        <v>1389</v>
      </c>
      <c r="C760" s="38">
        <v>0.4</v>
      </c>
      <c r="D760" s="15"/>
    </row>
    <row r="761" spans="1:4" s="16" customFormat="1" x14ac:dyDescent="0.2">
      <c r="A761" s="36">
        <v>87</v>
      </c>
      <c r="B761" s="37" t="s">
        <v>1390</v>
      </c>
      <c r="C761" s="38">
        <v>0.8</v>
      </c>
      <c r="D761" s="15"/>
    </row>
    <row r="762" spans="1:4" s="16" customFormat="1" x14ac:dyDescent="0.2">
      <c r="A762" s="36">
        <v>88</v>
      </c>
      <c r="B762" s="37" t="s">
        <v>1391</v>
      </c>
      <c r="C762" s="38">
        <v>0.6</v>
      </c>
      <c r="D762" s="15"/>
    </row>
    <row r="763" spans="1:4" s="104" customFormat="1" x14ac:dyDescent="0.2">
      <c r="A763" s="96"/>
      <c r="B763" s="105" t="s">
        <v>1392</v>
      </c>
      <c r="C763" s="102">
        <f>SUM(C764:C783)</f>
        <v>17.107000000000003</v>
      </c>
      <c r="D763" s="103"/>
    </row>
    <row r="764" spans="1:4" s="16" customFormat="1" x14ac:dyDescent="0.2">
      <c r="A764" s="36">
        <v>89</v>
      </c>
      <c r="B764" s="37" t="s">
        <v>1792</v>
      </c>
      <c r="C764" s="38">
        <v>0.126</v>
      </c>
      <c r="D764" s="15"/>
    </row>
    <row r="765" spans="1:4" s="16" customFormat="1" x14ac:dyDescent="0.2">
      <c r="A765" s="36">
        <v>90</v>
      </c>
      <c r="B765" s="37" t="s">
        <v>1393</v>
      </c>
      <c r="C765" s="38">
        <v>1.1000000000000001</v>
      </c>
      <c r="D765" s="15"/>
    </row>
    <row r="766" spans="1:4" s="16" customFormat="1" x14ac:dyDescent="0.2">
      <c r="A766" s="36">
        <v>91</v>
      </c>
      <c r="B766" s="37" t="s">
        <v>1394</v>
      </c>
      <c r="C766" s="38">
        <v>0.82</v>
      </c>
      <c r="D766" s="15" t="s">
        <v>79</v>
      </c>
    </row>
    <row r="767" spans="1:4" s="16" customFormat="1" x14ac:dyDescent="0.2">
      <c r="A767" s="36">
        <v>92</v>
      </c>
      <c r="B767" s="37" t="s">
        <v>1395</v>
      </c>
      <c r="C767" s="38">
        <v>0.19500000000000001</v>
      </c>
      <c r="D767" s="15" t="s">
        <v>79</v>
      </c>
    </row>
    <row r="768" spans="1:4" s="16" customFormat="1" x14ac:dyDescent="0.2">
      <c r="A768" s="36">
        <v>93</v>
      </c>
      <c r="B768" s="37" t="s">
        <v>1396</v>
      </c>
      <c r="C768" s="38">
        <v>0.65</v>
      </c>
      <c r="D768" s="15"/>
    </row>
    <row r="769" spans="1:4" s="16" customFormat="1" x14ac:dyDescent="0.2">
      <c r="A769" s="36">
        <v>94</v>
      </c>
      <c r="B769" s="37" t="s">
        <v>1397</v>
      </c>
      <c r="C769" s="38">
        <v>1</v>
      </c>
      <c r="D769" s="15"/>
    </row>
    <row r="770" spans="1:4" s="16" customFormat="1" x14ac:dyDescent="0.2">
      <c r="A770" s="36">
        <v>95</v>
      </c>
      <c r="B770" s="37" t="s">
        <v>1398</v>
      </c>
      <c r="C770" s="38">
        <v>0.5</v>
      </c>
      <c r="D770" s="15"/>
    </row>
    <row r="771" spans="1:4" s="16" customFormat="1" x14ac:dyDescent="0.2">
      <c r="A771" s="36">
        <v>96</v>
      </c>
      <c r="B771" s="37" t="s">
        <v>1399</v>
      </c>
      <c r="C771" s="38">
        <v>0.32</v>
      </c>
      <c r="D771" s="15"/>
    </row>
    <row r="772" spans="1:4" s="16" customFormat="1" x14ac:dyDescent="0.2">
      <c r="A772" s="36">
        <v>97</v>
      </c>
      <c r="B772" s="37" t="s">
        <v>1400</v>
      </c>
      <c r="C772" s="38">
        <v>0.5</v>
      </c>
      <c r="D772" s="15"/>
    </row>
    <row r="773" spans="1:4" s="16" customFormat="1" x14ac:dyDescent="0.2">
      <c r="A773" s="36">
        <v>98</v>
      </c>
      <c r="B773" s="37" t="s">
        <v>1401</v>
      </c>
      <c r="C773" s="38">
        <v>0.28000000000000003</v>
      </c>
      <c r="D773" s="15"/>
    </row>
    <row r="774" spans="1:4" s="16" customFormat="1" x14ac:dyDescent="0.2">
      <c r="A774" s="36">
        <v>99</v>
      </c>
      <c r="B774" s="37" t="s">
        <v>1402</v>
      </c>
      <c r="C774" s="38">
        <v>1</v>
      </c>
      <c r="D774" s="15"/>
    </row>
    <row r="775" spans="1:4" s="16" customFormat="1" x14ac:dyDescent="0.2">
      <c r="A775" s="36">
        <v>100</v>
      </c>
      <c r="B775" s="37" t="s">
        <v>1403</v>
      </c>
      <c r="C775" s="38">
        <v>0.9</v>
      </c>
      <c r="D775" s="15"/>
    </row>
    <row r="776" spans="1:4" s="16" customFormat="1" x14ac:dyDescent="0.2">
      <c r="A776" s="36">
        <v>101</v>
      </c>
      <c r="B776" s="37" t="s">
        <v>1404</v>
      </c>
      <c r="C776" s="38">
        <v>0.87</v>
      </c>
      <c r="D776" s="15"/>
    </row>
    <row r="777" spans="1:4" s="16" customFormat="1" x14ac:dyDescent="0.2">
      <c r="A777" s="36">
        <v>102</v>
      </c>
      <c r="B777" s="37" t="s">
        <v>1405</v>
      </c>
      <c r="C777" s="38">
        <v>1.8</v>
      </c>
      <c r="D777" s="15"/>
    </row>
    <row r="778" spans="1:4" s="16" customFormat="1" x14ac:dyDescent="0.2">
      <c r="A778" s="36">
        <v>103</v>
      </c>
      <c r="B778" s="37" t="s">
        <v>1406</v>
      </c>
      <c r="C778" s="38">
        <v>1.9</v>
      </c>
      <c r="D778" s="15"/>
    </row>
    <row r="779" spans="1:4" s="16" customFormat="1" x14ac:dyDescent="0.2">
      <c r="A779" s="36">
        <v>104</v>
      </c>
      <c r="B779" s="37" t="s">
        <v>1407</v>
      </c>
      <c r="C779" s="38">
        <v>0.1</v>
      </c>
      <c r="D779" s="15"/>
    </row>
    <row r="780" spans="1:4" s="16" customFormat="1" x14ac:dyDescent="0.2">
      <c r="A780" s="36">
        <v>105</v>
      </c>
      <c r="B780" s="37" t="s">
        <v>1408</v>
      </c>
      <c r="C780" s="38">
        <v>2</v>
      </c>
      <c r="D780" s="15"/>
    </row>
    <row r="781" spans="1:4" s="16" customFormat="1" x14ac:dyDescent="0.2">
      <c r="A781" s="36">
        <v>106</v>
      </c>
      <c r="B781" s="37" t="s">
        <v>1409</v>
      </c>
      <c r="C781" s="38">
        <v>1.1299999999999999</v>
      </c>
      <c r="D781" s="15"/>
    </row>
    <row r="782" spans="1:4" s="16" customFormat="1" x14ac:dyDescent="0.2">
      <c r="A782" s="36">
        <v>107</v>
      </c>
      <c r="B782" s="37" t="s">
        <v>1410</v>
      </c>
      <c r="C782" s="38">
        <v>1.5</v>
      </c>
      <c r="D782" s="15"/>
    </row>
    <row r="783" spans="1:4" s="16" customFormat="1" x14ac:dyDescent="0.2">
      <c r="A783" s="36">
        <v>108</v>
      </c>
      <c r="B783" s="37" t="s">
        <v>1411</v>
      </c>
      <c r="C783" s="38">
        <v>0.41599999999999998</v>
      </c>
      <c r="D783" s="15"/>
    </row>
    <row r="784" spans="1:4" s="104" customFormat="1" x14ac:dyDescent="0.2">
      <c r="A784" s="96"/>
      <c r="B784" s="105" t="s">
        <v>1412</v>
      </c>
      <c r="C784" s="102">
        <f>SUM(C785:C801)</f>
        <v>7.5999999999999979</v>
      </c>
      <c r="D784" s="103"/>
    </row>
    <row r="785" spans="1:4" s="16" customFormat="1" x14ac:dyDescent="0.2">
      <c r="A785" s="36">
        <v>109</v>
      </c>
      <c r="B785" s="37" t="s">
        <v>1413</v>
      </c>
      <c r="C785" s="38">
        <v>0.85</v>
      </c>
      <c r="D785" s="15"/>
    </row>
    <row r="786" spans="1:4" s="16" customFormat="1" x14ac:dyDescent="0.2">
      <c r="A786" s="36">
        <v>110</v>
      </c>
      <c r="B786" s="74" t="s">
        <v>1793</v>
      </c>
      <c r="C786" s="69">
        <v>0.4</v>
      </c>
      <c r="D786" s="15"/>
    </row>
    <row r="787" spans="1:4" s="16" customFormat="1" x14ac:dyDescent="0.2">
      <c r="A787" s="36">
        <v>111</v>
      </c>
      <c r="B787" s="37" t="s">
        <v>1414</v>
      </c>
      <c r="C787" s="38">
        <v>0.3</v>
      </c>
      <c r="D787" s="15"/>
    </row>
    <row r="788" spans="1:4" s="16" customFormat="1" x14ac:dyDescent="0.2">
      <c r="A788" s="36">
        <v>112</v>
      </c>
      <c r="B788" s="37" t="s">
        <v>1415</v>
      </c>
      <c r="C788" s="38">
        <v>0.3</v>
      </c>
      <c r="D788" s="15" t="s">
        <v>79</v>
      </c>
    </row>
    <row r="789" spans="1:4" s="16" customFormat="1" x14ac:dyDescent="0.2">
      <c r="A789" s="36">
        <v>113</v>
      </c>
      <c r="B789" s="37" t="s">
        <v>1416</v>
      </c>
      <c r="C789" s="38">
        <v>0.7</v>
      </c>
      <c r="D789" s="15" t="s">
        <v>79</v>
      </c>
    </row>
    <row r="790" spans="1:4" s="16" customFormat="1" x14ac:dyDescent="0.2">
      <c r="A790" s="36">
        <v>114</v>
      </c>
      <c r="B790" s="37" t="s">
        <v>1417</v>
      </c>
      <c r="C790" s="38">
        <v>0.3</v>
      </c>
      <c r="D790" s="15" t="s">
        <v>79</v>
      </c>
    </row>
    <row r="791" spans="1:4" s="16" customFormat="1" x14ac:dyDescent="0.2">
      <c r="A791" s="36">
        <v>115</v>
      </c>
      <c r="B791" s="37" t="s">
        <v>1418</v>
      </c>
      <c r="C791" s="38">
        <v>0.3</v>
      </c>
      <c r="D791" s="15"/>
    </row>
    <row r="792" spans="1:4" s="16" customFormat="1" x14ac:dyDescent="0.2">
      <c r="A792" s="36">
        <v>116</v>
      </c>
      <c r="B792" s="37" t="s">
        <v>1419</v>
      </c>
      <c r="C792" s="38">
        <v>0.3</v>
      </c>
      <c r="D792" s="15"/>
    </row>
    <row r="793" spans="1:4" s="16" customFormat="1" x14ac:dyDescent="0.2">
      <c r="A793" s="36">
        <v>117</v>
      </c>
      <c r="B793" s="74" t="s">
        <v>1420</v>
      </c>
      <c r="C793" s="69">
        <v>0.7</v>
      </c>
      <c r="D793" s="15"/>
    </row>
    <row r="794" spans="1:4" s="16" customFormat="1" x14ac:dyDescent="0.2">
      <c r="A794" s="36">
        <v>118</v>
      </c>
      <c r="B794" s="37" t="s">
        <v>1421</v>
      </c>
      <c r="C794" s="38">
        <v>0.2</v>
      </c>
      <c r="D794" s="15"/>
    </row>
    <row r="795" spans="1:4" s="16" customFormat="1" x14ac:dyDescent="0.2">
      <c r="A795" s="36">
        <v>119</v>
      </c>
      <c r="B795" s="37" t="s">
        <v>1422</v>
      </c>
      <c r="C795" s="38">
        <v>0.8</v>
      </c>
      <c r="D795" s="15"/>
    </row>
    <row r="796" spans="1:4" s="16" customFormat="1" x14ac:dyDescent="0.2">
      <c r="A796" s="36">
        <v>120</v>
      </c>
      <c r="B796" s="37" t="s">
        <v>1423</v>
      </c>
      <c r="C796" s="38">
        <v>0.3</v>
      </c>
      <c r="D796" s="15"/>
    </row>
    <row r="797" spans="1:4" s="16" customFormat="1" x14ac:dyDescent="0.2">
      <c r="A797" s="36">
        <v>121</v>
      </c>
      <c r="B797" s="74" t="s">
        <v>1424</v>
      </c>
      <c r="C797" s="69">
        <v>0.85</v>
      </c>
      <c r="D797" s="15"/>
    </row>
    <row r="798" spans="1:4" s="16" customFormat="1" x14ac:dyDescent="0.2">
      <c r="A798" s="36">
        <v>122</v>
      </c>
      <c r="B798" s="37" t="s">
        <v>1425</v>
      </c>
      <c r="C798" s="38">
        <v>0.3</v>
      </c>
      <c r="D798" s="15"/>
    </row>
    <row r="799" spans="1:4" s="16" customFormat="1" x14ac:dyDescent="0.2">
      <c r="A799" s="36">
        <v>123</v>
      </c>
      <c r="B799" s="37" t="s">
        <v>1794</v>
      </c>
      <c r="C799" s="38">
        <v>0.6</v>
      </c>
      <c r="D799" s="15"/>
    </row>
    <row r="800" spans="1:4" s="16" customFormat="1" x14ac:dyDescent="0.2">
      <c r="A800" s="36">
        <v>124</v>
      </c>
      <c r="B800" s="37" t="s">
        <v>1426</v>
      </c>
      <c r="C800" s="38">
        <v>0.1</v>
      </c>
      <c r="D800" s="15"/>
    </row>
    <row r="801" spans="1:4" s="16" customFormat="1" x14ac:dyDescent="0.2">
      <c r="A801" s="36">
        <v>125</v>
      </c>
      <c r="B801" s="37" t="s">
        <v>1427</v>
      </c>
      <c r="C801" s="38">
        <v>0.3</v>
      </c>
      <c r="D801" s="15"/>
    </row>
    <row r="802" spans="1:4" s="104" customFormat="1" x14ac:dyDescent="0.2">
      <c r="A802" s="96"/>
      <c r="B802" s="105" t="s">
        <v>1428</v>
      </c>
      <c r="C802" s="102">
        <f>SUM(C803:C857)</f>
        <v>52.933999999999997</v>
      </c>
      <c r="D802" s="103"/>
    </row>
    <row r="803" spans="1:4" s="16" customFormat="1" x14ac:dyDescent="0.2">
      <c r="A803" s="36">
        <v>126</v>
      </c>
      <c r="B803" s="37" t="s">
        <v>1429</v>
      </c>
      <c r="C803" s="38">
        <v>0.47499999999999998</v>
      </c>
      <c r="D803" s="15"/>
    </row>
    <row r="804" spans="1:4" s="16" customFormat="1" x14ac:dyDescent="0.2">
      <c r="A804" s="36">
        <v>127</v>
      </c>
      <c r="B804" s="37" t="s">
        <v>1430</v>
      </c>
      <c r="C804" s="38">
        <v>0.09</v>
      </c>
      <c r="D804" s="15"/>
    </row>
    <row r="805" spans="1:4" s="16" customFormat="1" x14ac:dyDescent="0.2">
      <c r="A805" s="36">
        <v>128</v>
      </c>
      <c r="B805" s="37" t="s">
        <v>1431</v>
      </c>
      <c r="C805" s="38">
        <v>0.8</v>
      </c>
      <c r="D805" s="15"/>
    </row>
    <row r="806" spans="1:4" s="16" customFormat="1" x14ac:dyDescent="0.2">
      <c r="A806" s="36">
        <v>129</v>
      </c>
      <c r="B806" s="37" t="s">
        <v>1432</v>
      </c>
      <c r="C806" s="38">
        <v>0.25</v>
      </c>
      <c r="D806" s="15"/>
    </row>
    <row r="807" spans="1:4" s="16" customFormat="1" x14ac:dyDescent="0.2">
      <c r="A807" s="36">
        <v>130</v>
      </c>
      <c r="B807" s="37" t="s">
        <v>1795</v>
      </c>
      <c r="C807" s="38">
        <v>0.7</v>
      </c>
      <c r="D807" s="15"/>
    </row>
    <row r="808" spans="1:4" s="16" customFormat="1" x14ac:dyDescent="0.2">
      <c r="A808" s="36">
        <v>131</v>
      </c>
      <c r="B808" s="37" t="s">
        <v>1433</v>
      </c>
      <c r="C808" s="38">
        <v>0.35</v>
      </c>
      <c r="D808" s="15"/>
    </row>
    <row r="809" spans="1:4" s="16" customFormat="1" x14ac:dyDescent="0.2">
      <c r="A809" s="36">
        <v>132</v>
      </c>
      <c r="B809" s="37" t="s">
        <v>1434</v>
      </c>
      <c r="C809" s="38">
        <v>0.5</v>
      </c>
      <c r="D809" s="15"/>
    </row>
    <row r="810" spans="1:4" s="16" customFormat="1" x14ac:dyDescent="0.2">
      <c r="A810" s="36">
        <v>133</v>
      </c>
      <c r="B810" s="37" t="s">
        <v>1435</v>
      </c>
      <c r="C810" s="38">
        <v>0.69599999999999995</v>
      </c>
      <c r="D810" s="15"/>
    </row>
    <row r="811" spans="1:4" s="16" customFormat="1" x14ac:dyDescent="0.2">
      <c r="A811" s="36">
        <v>134</v>
      </c>
      <c r="B811" s="37" t="s">
        <v>1436</v>
      </c>
      <c r="C811" s="38">
        <v>0.96</v>
      </c>
      <c r="D811" s="15"/>
    </row>
    <row r="812" spans="1:4" s="16" customFormat="1" x14ac:dyDescent="0.2">
      <c r="A812" s="36">
        <v>135</v>
      </c>
      <c r="B812" s="37" t="s">
        <v>1437</v>
      </c>
      <c r="C812" s="38">
        <v>1.63</v>
      </c>
      <c r="D812" s="15"/>
    </row>
    <row r="813" spans="1:4" s="16" customFormat="1" x14ac:dyDescent="0.2">
      <c r="A813" s="36">
        <v>136</v>
      </c>
      <c r="B813" s="37" t="s">
        <v>1438</v>
      </c>
      <c r="C813" s="38">
        <v>0.3</v>
      </c>
      <c r="D813" s="15"/>
    </row>
    <row r="814" spans="1:4" s="16" customFormat="1" x14ac:dyDescent="0.2">
      <c r="A814" s="36">
        <v>137</v>
      </c>
      <c r="B814" s="37" t="s">
        <v>1439</v>
      </c>
      <c r="C814" s="38">
        <v>2.8</v>
      </c>
      <c r="D814" s="15"/>
    </row>
    <row r="815" spans="1:4" s="16" customFormat="1" x14ac:dyDescent="0.2">
      <c r="A815" s="36">
        <v>138</v>
      </c>
      <c r="B815" s="37" t="s">
        <v>1440</v>
      </c>
      <c r="C815" s="38">
        <v>0.5</v>
      </c>
      <c r="D815" s="15"/>
    </row>
    <row r="816" spans="1:4" s="16" customFormat="1" x14ac:dyDescent="0.2">
      <c r="A816" s="36">
        <v>139</v>
      </c>
      <c r="B816" s="37" t="s">
        <v>1441</v>
      </c>
      <c r="C816" s="38">
        <v>2</v>
      </c>
      <c r="D816" s="15"/>
    </row>
    <row r="817" spans="1:4" s="16" customFormat="1" x14ac:dyDescent="0.2">
      <c r="A817" s="36">
        <v>140</v>
      </c>
      <c r="B817" s="37" t="s">
        <v>1442</v>
      </c>
      <c r="C817" s="38">
        <v>0.8</v>
      </c>
      <c r="D817" s="15"/>
    </row>
    <row r="818" spans="1:4" s="16" customFormat="1" x14ac:dyDescent="0.2">
      <c r="A818" s="36">
        <v>141</v>
      </c>
      <c r="B818" s="37" t="s">
        <v>1443</v>
      </c>
      <c r="C818" s="38">
        <v>2.6680000000000001</v>
      </c>
      <c r="D818" s="15"/>
    </row>
    <row r="819" spans="1:4" s="16" customFormat="1" x14ac:dyDescent="0.2">
      <c r="A819" s="36">
        <v>142</v>
      </c>
      <c r="B819" s="37" t="s">
        <v>1444</v>
      </c>
      <c r="C819" s="38">
        <v>0.57999999999999996</v>
      </c>
      <c r="D819" s="15"/>
    </row>
    <row r="820" spans="1:4" s="16" customFormat="1" x14ac:dyDescent="0.2">
      <c r="A820" s="36">
        <v>143</v>
      </c>
      <c r="B820" s="37" t="s">
        <v>1445</v>
      </c>
      <c r="C820" s="38">
        <v>0.5</v>
      </c>
      <c r="D820" s="15"/>
    </row>
    <row r="821" spans="1:4" s="16" customFormat="1" x14ac:dyDescent="0.2">
      <c r="A821" s="36">
        <v>144</v>
      </c>
      <c r="B821" s="37" t="s">
        <v>1446</v>
      </c>
      <c r="C821" s="38">
        <v>1.5</v>
      </c>
      <c r="D821" s="15"/>
    </row>
    <row r="822" spans="1:4" s="16" customFormat="1" x14ac:dyDescent="0.2">
      <c r="A822" s="36">
        <v>145</v>
      </c>
      <c r="B822" s="37" t="s">
        <v>1447</v>
      </c>
      <c r="C822" s="38">
        <v>0.3</v>
      </c>
      <c r="D822" s="15"/>
    </row>
    <row r="823" spans="1:4" s="16" customFormat="1" x14ac:dyDescent="0.2">
      <c r="A823" s="36">
        <v>146</v>
      </c>
      <c r="B823" s="37" t="s">
        <v>1448</v>
      </c>
      <c r="C823" s="38">
        <v>0.5</v>
      </c>
      <c r="D823" s="15"/>
    </row>
    <row r="824" spans="1:4" s="16" customFormat="1" x14ac:dyDescent="0.2">
      <c r="A824" s="36">
        <v>147</v>
      </c>
      <c r="B824" s="37" t="s">
        <v>1449</v>
      </c>
      <c r="C824" s="38">
        <v>0.7</v>
      </c>
      <c r="D824" s="15"/>
    </row>
    <row r="825" spans="1:4" s="16" customFormat="1" x14ac:dyDescent="0.2">
      <c r="A825" s="36">
        <v>148</v>
      </c>
      <c r="B825" s="37" t="s">
        <v>1429</v>
      </c>
      <c r="C825" s="38">
        <v>1.1000000000000001</v>
      </c>
      <c r="D825" s="15"/>
    </row>
    <row r="826" spans="1:4" s="16" customFormat="1" x14ac:dyDescent="0.2">
      <c r="A826" s="36">
        <v>149</v>
      </c>
      <c r="B826" s="37" t="s">
        <v>1450</v>
      </c>
      <c r="C826" s="38">
        <v>0.85</v>
      </c>
      <c r="D826" s="15"/>
    </row>
    <row r="827" spans="1:4" s="16" customFormat="1" x14ac:dyDescent="0.2">
      <c r="A827" s="36">
        <v>150</v>
      </c>
      <c r="B827" s="37" t="s">
        <v>1451</v>
      </c>
      <c r="C827" s="38">
        <v>1.2</v>
      </c>
      <c r="D827" s="15"/>
    </row>
    <row r="828" spans="1:4" s="16" customFormat="1" x14ac:dyDescent="0.2">
      <c r="A828" s="36">
        <v>151</v>
      </c>
      <c r="B828" s="37" t="s">
        <v>1452</v>
      </c>
      <c r="C828" s="38">
        <v>0.38</v>
      </c>
      <c r="D828" s="15"/>
    </row>
    <row r="829" spans="1:4" s="16" customFormat="1" x14ac:dyDescent="0.2">
      <c r="A829" s="36">
        <v>152</v>
      </c>
      <c r="B829" s="37" t="s">
        <v>1453</v>
      </c>
      <c r="C829" s="38">
        <v>0.8</v>
      </c>
      <c r="D829" s="15"/>
    </row>
    <row r="830" spans="1:4" s="16" customFormat="1" x14ac:dyDescent="0.2">
      <c r="A830" s="36">
        <v>153</v>
      </c>
      <c r="B830" s="37" t="s">
        <v>1454</v>
      </c>
      <c r="C830" s="38">
        <v>0.622</v>
      </c>
      <c r="D830" s="15"/>
    </row>
    <row r="831" spans="1:4" s="16" customFormat="1" x14ac:dyDescent="0.2">
      <c r="A831" s="36">
        <v>154</v>
      </c>
      <c r="B831" s="37" t="s">
        <v>1455</v>
      </c>
      <c r="C831" s="38">
        <v>3</v>
      </c>
      <c r="D831" s="15"/>
    </row>
    <row r="832" spans="1:4" s="16" customFormat="1" x14ac:dyDescent="0.2">
      <c r="A832" s="36">
        <v>155</v>
      </c>
      <c r="B832" s="37" t="s">
        <v>1815</v>
      </c>
      <c r="C832" s="38">
        <v>1.2</v>
      </c>
      <c r="D832" s="15"/>
    </row>
    <row r="833" spans="1:4" s="16" customFormat="1" x14ac:dyDescent="0.2">
      <c r="A833" s="36">
        <v>156</v>
      </c>
      <c r="B833" s="37" t="s">
        <v>1456</v>
      </c>
      <c r="C833" s="38">
        <v>1</v>
      </c>
      <c r="D833" s="15"/>
    </row>
    <row r="834" spans="1:4" s="16" customFormat="1" x14ac:dyDescent="0.2">
      <c r="A834" s="36">
        <v>157</v>
      </c>
      <c r="B834" s="37" t="s">
        <v>1457</v>
      </c>
      <c r="C834" s="38">
        <v>0.62</v>
      </c>
      <c r="D834" s="15"/>
    </row>
    <row r="835" spans="1:4" s="16" customFormat="1" x14ac:dyDescent="0.2">
      <c r="A835" s="36">
        <v>158</v>
      </c>
      <c r="B835" s="37" t="s">
        <v>1458</v>
      </c>
      <c r="C835" s="38">
        <v>1.2</v>
      </c>
      <c r="D835" s="15"/>
    </row>
    <row r="836" spans="1:4" s="16" customFormat="1" x14ac:dyDescent="0.2">
      <c r="A836" s="36">
        <v>159</v>
      </c>
      <c r="B836" s="37" t="s">
        <v>1459</v>
      </c>
      <c r="C836" s="38">
        <v>1.1200000000000001</v>
      </c>
      <c r="D836" s="15"/>
    </row>
    <row r="837" spans="1:4" s="16" customFormat="1" x14ac:dyDescent="0.2">
      <c r="A837" s="36">
        <v>160</v>
      </c>
      <c r="B837" s="37" t="s">
        <v>1460</v>
      </c>
      <c r="C837" s="38">
        <v>0.1</v>
      </c>
      <c r="D837" s="15"/>
    </row>
    <row r="838" spans="1:4" s="16" customFormat="1" x14ac:dyDescent="0.2">
      <c r="A838" s="36">
        <v>161</v>
      </c>
      <c r="B838" s="37" t="s">
        <v>1461</v>
      </c>
      <c r="C838" s="38">
        <v>0.9</v>
      </c>
      <c r="D838" s="15"/>
    </row>
    <row r="839" spans="1:4" s="16" customFormat="1" x14ac:dyDescent="0.2">
      <c r="A839" s="36">
        <v>162</v>
      </c>
      <c r="B839" s="37" t="s">
        <v>1462</v>
      </c>
      <c r="C839" s="38">
        <v>0.8</v>
      </c>
      <c r="D839" s="15"/>
    </row>
    <row r="840" spans="1:4" s="16" customFormat="1" x14ac:dyDescent="0.2">
      <c r="A840" s="36">
        <v>163</v>
      </c>
      <c r="B840" s="37" t="s">
        <v>1463</v>
      </c>
      <c r="C840" s="38">
        <v>0.35</v>
      </c>
      <c r="D840" s="15"/>
    </row>
    <row r="841" spans="1:4" s="16" customFormat="1" x14ac:dyDescent="0.2">
      <c r="A841" s="36">
        <v>164</v>
      </c>
      <c r="B841" s="37" t="s">
        <v>1464</v>
      </c>
      <c r="C841" s="38">
        <v>1.5</v>
      </c>
      <c r="D841" s="15"/>
    </row>
    <row r="842" spans="1:4" s="16" customFormat="1" x14ac:dyDescent="0.2">
      <c r="A842" s="36">
        <v>165</v>
      </c>
      <c r="B842" s="37" t="s">
        <v>1465</v>
      </c>
      <c r="C842" s="38">
        <v>2.5</v>
      </c>
      <c r="D842" s="15"/>
    </row>
    <row r="843" spans="1:4" s="16" customFormat="1" x14ac:dyDescent="0.2">
      <c r="A843" s="36">
        <v>166</v>
      </c>
      <c r="B843" s="37" t="s">
        <v>1466</v>
      </c>
      <c r="C843" s="38">
        <v>0.3</v>
      </c>
      <c r="D843" s="15"/>
    </row>
    <row r="844" spans="1:4" s="16" customFormat="1" x14ac:dyDescent="0.2">
      <c r="A844" s="36">
        <v>167</v>
      </c>
      <c r="B844" s="37" t="s">
        <v>1467</v>
      </c>
      <c r="C844" s="38">
        <v>0.4</v>
      </c>
      <c r="D844" s="15"/>
    </row>
    <row r="845" spans="1:4" s="16" customFormat="1" x14ac:dyDescent="0.2">
      <c r="A845" s="36">
        <v>168</v>
      </c>
      <c r="B845" s="37" t="s">
        <v>1468</v>
      </c>
      <c r="C845" s="38">
        <v>0.82599999999999996</v>
      </c>
      <c r="D845" s="15"/>
    </row>
    <row r="846" spans="1:4" s="16" customFormat="1" x14ac:dyDescent="0.2">
      <c r="A846" s="36">
        <v>169</v>
      </c>
      <c r="B846" s="37" t="s">
        <v>1469</v>
      </c>
      <c r="C846" s="38">
        <v>3.9</v>
      </c>
      <c r="D846" s="15"/>
    </row>
    <row r="847" spans="1:4" s="16" customFormat="1" x14ac:dyDescent="0.2">
      <c r="A847" s="36">
        <v>170</v>
      </c>
      <c r="B847" s="37" t="s">
        <v>1470</v>
      </c>
      <c r="C847" s="38">
        <v>1</v>
      </c>
      <c r="D847" s="15"/>
    </row>
    <row r="848" spans="1:4" s="16" customFormat="1" x14ac:dyDescent="0.2">
      <c r="A848" s="36">
        <v>171</v>
      </c>
      <c r="B848" s="37" t="s">
        <v>1471</v>
      </c>
      <c r="C848" s="38">
        <v>1</v>
      </c>
      <c r="D848" s="15"/>
    </row>
    <row r="849" spans="1:4" s="16" customFormat="1" x14ac:dyDescent="0.2">
      <c r="A849" s="36">
        <v>172</v>
      </c>
      <c r="B849" s="37" t="s">
        <v>1472</v>
      </c>
      <c r="C849" s="38">
        <v>0.35</v>
      </c>
      <c r="D849" s="15"/>
    </row>
    <row r="850" spans="1:4" s="16" customFormat="1" x14ac:dyDescent="0.2">
      <c r="A850" s="36">
        <v>173</v>
      </c>
      <c r="B850" s="37" t="s">
        <v>1473</v>
      </c>
      <c r="C850" s="38">
        <v>0.3</v>
      </c>
      <c r="D850" s="15"/>
    </row>
    <row r="851" spans="1:4" s="16" customFormat="1" x14ac:dyDescent="0.2">
      <c r="A851" s="36">
        <v>174</v>
      </c>
      <c r="B851" s="37" t="s">
        <v>1474</v>
      </c>
      <c r="C851" s="38">
        <v>0.6</v>
      </c>
      <c r="D851" s="15"/>
    </row>
    <row r="852" spans="1:4" s="16" customFormat="1" x14ac:dyDescent="0.2">
      <c r="A852" s="36">
        <v>175</v>
      </c>
      <c r="B852" s="37" t="s">
        <v>1475</v>
      </c>
      <c r="C852" s="38">
        <v>0.45</v>
      </c>
      <c r="D852" s="15"/>
    </row>
    <row r="853" spans="1:4" s="16" customFormat="1" x14ac:dyDescent="0.2">
      <c r="A853" s="36">
        <v>176</v>
      </c>
      <c r="B853" s="37" t="s">
        <v>1476</v>
      </c>
      <c r="C853" s="38">
        <v>0.1</v>
      </c>
      <c r="D853" s="15"/>
    </row>
    <row r="854" spans="1:4" s="16" customFormat="1" x14ac:dyDescent="0.2">
      <c r="A854" s="36">
        <v>177</v>
      </c>
      <c r="B854" s="37" t="s">
        <v>1477</v>
      </c>
      <c r="C854" s="38">
        <v>0.78</v>
      </c>
      <c r="D854" s="15"/>
    </row>
    <row r="855" spans="1:4" s="16" customFormat="1" x14ac:dyDescent="0.2">
      <c r="A855" s="36">
        <v>178</v>
      </c>
      <c r="B855" s="37" t="s">
        <v>1478</v>
      </c>
      <c r="C855" s="38">
        <v>2.7</v>
      </c>
      <c r="D855" s="15"/>
    </row>
    <row r="856" spans="1:4" s="16" customFormat="1" x14ac:dyDescent="0.2">
      <c r="A856" s="36">
        <v>179</v>
      </c>
      <c r="B856" s="37" t="s">
        <v>1479</v>
      </c>
      <c r="C856" s="38">
        <v>0.83699999999999997</v>
      </c>
      <c r="D856" s="15"/>
    </row>
    <row r="857" spans="1:4" s="16" customFormat="1" x14ac:dyDescent="0.2">
      <c r="A857" s="36">
        <v>180</v>
      </c>
      <c r="B857" s="37" t="s">
        <v>1758</v>
      </c>
      <c r="C857" s="38">
        <v>0.55000000000000004</v>
      </c>
      <c r="D857" s="15"/>
    </row>
    <row r="858" spans="1:4" s="104" customFormat="1" x14ac:dyDescent="0.2">
      <c r="A858" s="96"/>
      <c r="B858" s="105" t="s">
        <v>1480</v>
      </c>
      <c r="C858" s="102">
        <f>SUM(C859:C878)</f>
        <v>11.670999999999999</v>
      </c>
      <c r="D858" s="103"/>
    </row>
    <row r="859" spans="1:4" s="16" customFormat="1" x14ac:dyDescent="0.2">
      <c r="A859" s="36">
        <v>181</v>
      </c>
      <c r="B859" s="37" t="s">
        <v>1481</v>
      </c>
      <c r="C859" s="38">
        <v>0.15</v>
      </c>
      <c r="D859" s="15"/>
    </row>
    <row r="860" spans="1:4" s="16" customFormat="1" x14ac:dyDescent="0.2">
      <c r="A860" s="36">
        <v>182</v>
      </c>
      <c r="B860" s="37" t="s">
        <v>1482</v>
      </c>
      <c r="C860" s="94">
        <v>0.5</v>
      </c>
      <c r="D860" s="15"/>
    </row>
    <row r="861" spans="1:4" s="16" customFormat="1" x14ac:dyDescent="0.2">
      <c r="A861" s="36">
        <v>183</v>
      </c>
      <c r="B861" s="37" t="s">
        <v>1483</v>
      </c>
      <c r="C861" s="94">
        <v>0.3</v>
      </c>
      <c r="D861" s="15"/>
    </row>
    <row r="862" spans="1:4" s="16" customFormat="1" x14ac:dyDescent="0.2">
      <c r="A862" s="36">
        <v>184</v>
      </c>
      <c r="B862" s="37" t="s">
        <v>1484</v>
      </c>
      <c r="C862" s="38">
        <v>0.8</v>
      </c>
      <c r="D862" s="15"/>
    </row>
    <row r="863" spans="1:4" s="16" customFormat="1" x14ac:dyDescent="0.2">
      <c r="A863" s="36">
        <v>185</v>
      </c>
      <c r="B863" s="37" t="s">
        <v>1485</v>
      </c>
      <c r="C863" s="38">
        <v>0.53</v>
      </c>
      <c r="D863" s="15"/>
    </row>
    <row r="864" spans="1:4" s="16" customFormat="1" x14ac:dyDescent="0.2">
      <c r="A864" s="36">
        <v>186</v>
      </c>
      <c r="B864" s="37" t="s">
        <v>1486</v>
      </c>
      <c r="C864" s="38">
        <v>0.25</v>
      </c>
      <c r="D864" s="15"/>
    </row>
    <row r="865" spans="1:4" s="16" customFormat="1" x14ac:dyDescent="0.2">
      <c r="A865" s="36">
        <v>187</v>
      </c>
      <c r="B865" s="37" t="s">
        <v>1487</v>
      </c>
      <c r="C865" s="38">
        <v>0.3</v>
      </c>
      <c r="D865" s="15"/>
    </row>
    <row r="866" spans="1:4" s="16" customFormat="1" x14ac:dyDescent="0.2">
      <c r="A866" s="36">
        <v>188</v>
      </c>
      <c r="B866" s="37" t="s">
        <v>1488</v>
      </c>
      <c r="C866" s="38">
        <v>0.8</v>
      </c>
      <c r="D866" s="15"/>
    </row>
    <row r="867" spans="1:4" s="16" customFormat="1" x14ac:dyDescent="0.2">
      <c r="A867" s="36">
        <v>189</v>
      </c>
      <c r="B867" s="37" t="s">
        <v>1489</v>
      </c>
      <c r="C867" s="38">
        <v>0.38200000000000001</v>
      </c>
      <c r="D867" s="15"/>
    </row>
    <row r="868" spans="1:4" s="16" customFormat="1" x14ac:dyDescent="0.2">
      <c r="A868" s="36">
        <v>190</v>
      </c>
      <c r="B868" s="37" t="s">
        <v>1490</v>
      </c>
      <c r="C868" s="38">
        <v>0.36</v>
      </c>
      <c r="D868" s="15"/>
    </row>
    <row r="869" spans="1:4" s="16" customFormat="1" x14ac:dyDescent="0.2">
      <c r="A869" s="36">
        <v>191</v>
      </c>
      <c r="B869" s="37" t="s">
        <v>1491</v>
      </c>
      <c r="C869" s="38">
        <v>0.3</v>
      </c>
      <c r="D869" s="15"/>
    </row>
    <row r="870" spans="1:4" s="16" customFormat="1" x14ac:dyDescent="0.2">
      <c r="A870" s="36">
        <v>192</v>
      </c>
      <c r="B870" s="37" t="s">
        <v>1492</v>
      </c>
      <c r="C870" s="38">
        <v>0.755</v>
      </c>
      <c r="D870" s="15"/>
    </row>
    <row r="871" spans="1:4" s="16" customFormat="1" x14ac:dyDescent="0.2">
      <c r="A871" s="36">
        <v>193</v>
      </c>
      <c r="B871" s="37" t="s">
        <v>1493</v>
      </c>
      <c r="C871" s="94">
        <v>0.6</v>
      </c>
      <c r="D871" s="15"/>
    </row>
    <row r="872" spans="1:4" s="16" customFormat="1" x14ac:dyDescent="0.2">
      <c r="A872" s="36">
        <v>194</v>
      </c>
      <c r="B872" s="37" t="s">
        <v>1494</v>
      </c>
      <c r="C872" s="38">
        <v>0.6</v>
      </c>
      <c r="D872" s="15"/>
    </row>
    <row r="873" spans="1:4" s="16" customFormat="1" x14ac:dyDescent="0.2">
      <c r="A873" s="36">
        <v>195</v>
      </c>
      <c r="B873" s="37" t="s">
        <v>1769</v>
      </c>
      <c r="C873" s="38">
        <v>2.0499999999999998</v>
      </c>
      <c r="D873" s="15"/>
    </row>
    <row r="874" spans="1:4" s="16" customFormat="1" x14ac:dyDescent="0.2">
      <c r="A874" s="36">
        <v>196</v>
      </c>
      <c r="B874" s="37" t="s">
        <v>1770</v>
      </c>
      <c r="C874" s="94">
        <v>0.5</v>
      </c>
      <c r="D874" s="15"/>
    </row>
    <row r="875" spans="1:4" s="16" customFormat="1" x14ac:dyDescent="0.2">
      <c r="A875" s="36">
        <v>197</v>
      </c>
      <c r="B875" s="37" t="s">
        <v>1771</v>
      </c>
      <c r="C875" s="38">
        <v>0.95</v>
      </c>
      <c r="D875" s="15"/>
    </row>
    <row r="876" spans="1:4" s="16" customFormat="1" ht="49.5" customHeight="1" x14ac:dyDescent="0.2">
      <c r="A876" s="36">
        <v>198</v>
      </c>
      <c r="B876" s="37" t="s">
        <v>1775</v>
      </c>
      <c r="C876" s="38">
        <v>0.94499999999999995</v>
      </c>
      <c r="D876" s="15"/>
    </row>
    <row r="877" spans="1:4" s="16" customFormat="1" ht="49.5" customHeight="1" x14ac:dyDescent="0.2">
      <c r="A877" s="36">
        <v>199</v>
      </c>
      <c r="B877" s="37" t="s">
        <v>1779</v>
      </c>
      <c r="C877" s="38">
        <v>6.5000000000000002E-2</v>
      </c>
      <c r="D877" s="15"/>
    </row>
    <row r="878" spans="1:4" s="16" customFormat="1" ht="49.5" customHeight="1" x14ac:dyDescent="0.2">
      <c r="A878" s="36">
        <v>200</v>
      </c>
      <c r="B878" s="37" t="s">
        <v>1780</v>
      </c>
      <c r="C878" s="38">
        <v>0.53400000000000003</v>
      </c>
      <c r="D878" s="15"/>
    </row>
    <row r="879" spans="1:4" s="104" customFormat="1" x14ac:dyDescent="0.2">
      <c r="A879" s="111"/>
      <c r="B879" s="108" t="s">
        <v>1495</v>
      </c>
      <c r="C879" s="102">
        <f>SUM(C880:C904)</f>
        <v>28.990000000000002</v>
      </c>
      <c r="D879" s="103"/>
    </row>
    <row r="880" spans="1:4" s="16" customFormat="1" x14ac:dyDescent="0.2">
      <c r="A880" s="64">
        <v>201</v>
      </c>
      <c r="B880" s="37" t="s">
        <v>1496</v>
      </c>
      <c r="C880" s="38">
        <v>0.85</v>
      </c>
      <c r="D880" s="15"/>
    </row>
    <row r="881" spans="1:4" s="16" customFormat="1" x14ac:dyDescent="0.2">
      <c r="A881" s="64">
        <v>202</v>
      </c>
      <c r="B881" s="37" t="s">
        <v>1497</v>
      </c>
      <c r="C881" s="38">
        <v>2</v>
      </c>
      <c r="D881" s="15"/>
    </row>
    <row r="882" spans="1:4" s="16" customFormat="1" x14ac:dyDescent="0.2">
      <c r="A882" s="64">
        <v>203</v>
      </c>
      <c r="B882" s="37" t="s">
        <v>1498</v>
      </c>
      <c r="C882" s="38">
        <v>1.6</v>
      </c>
      <c r="D882" s="15"/>
    </row>
    <row r="883" spans="1:4" s="16" customFormat="1" x14ac:dyDescent="0.2">
      <c r="A883" s="64">
        <v>204</v>
      </c>
      <c r="B883" s="37" t="s">
        <v>1499</v>
      </c>
      <c r="C883" s="38">
        <v>0.5</v>
      </c>
      <c r="D883" s="15"/>
    </row>
    <row r="884" spans="1:4" s="16" customFormat="1" x14ac:dyDescent="0.2">
      <c r="A884" s="64">
        <v>205</v>
      </c>
      <c r="B884" s="37" t="s">
        <v>1500</v>
      </c>
      <c r="C884" s="38">
        <v>1.8</v>
      </c>
      <c r="D884" s="15"/>
    </row>
    <row r="885" spans="1:4" s="16" customFormat="1" x14ac:dyDescent="0.2">
      <c r="A885" s="64">
        <v>206</v>
      </c>
      <c r="B885" s="37" t="s">
        <v>1501</v>
      </c>
      <c r="C885" s="38">
        <v>0.14000000000000001</v>
      </c>
      <c r="D885" s="15"/>
    </row>
    <row r="886" spans="1:4" s="16" customFormat="1" x14ac:dyDescent="0.2">
      <c r="A886" s="64">
        <v>207</v>
      </c>
      <c r="B886" s="37" t="s">
        <v>1502</v>
      </c>
      <c r="C886" s="38">
        <v>1.4</v>
      </c>
      <c r="D886" s="15"/>
    </row>
    <row r="887" spans="1:4" s="16" customFormat="1" x14ac:dyDescent="0.2">
      <c r="A887" s="64">
        <v>208</v>
      </c>
      <c r="B887" s="37" t="s">
        <v>1503</v>
      </c>
      <c r="C887" s="38">
        <v>2.1</v>
      </c>
      <c r="D887" s="15"/>
    </row>
    <row r="888" spans="1:4" s="16" customFormat="1" x14ac:dyDescent="0.2">
      <c r="A888" s="64">
        <v>209</v>
      </c>
      <c r="B888" s="37" t="s">
        <v>1504</v>
      </c>
      <c r="C888" s="38">
        <v>0.3</v>
      </c>
      <c r="D888" s="15"/>
    </row>
    <row r="889" spans="1:4" s="16" customFormat="1" x14ac:dyDescent="0.2">
      <c r="A889" s="64">
        <v>210</v>
      </c>
      <c r="B889" s="37" t="s">
        <v>1505</v>
      </c>
      <c r="C889" s="38">
        <v>0.3</v>
      </c>
      <c r="D889" s="15"/>
    </row>
    <row r="890" spans="1:4" s="16" customFormat="1" x14ac:dyDescent="0.2">
      <c r="A890" s="64">
        <v>211</v>
      </c>
      <c r="B890" s="37" t="s">
        <v>1506</v>
      </c>
      <c r="C890" s="38">
        <v>2.8</v>
      </c>
      <c r="D890" s="15"/>
    </row>
    <row r="891" spans="1:4" s="16" customFormat="1" x14ac:dyDescent="0.2">
      <c r="A891" s="64">
        <v>212</v>
      </c>
      <c r="B891" s="37" t="s">
        <v>1507</v>
      </c>
      <c r="C891" s="38">
        <v>0.3</v>
      </c>
      <c r="D891" s="15"/>
    </row>
    <row r="892" spans="1:4" s="16" customFormat="1" x14ac:dyDescent="0.2">
      <c r="A892" s="64">
        <v>213</v>
      </c>
      <c r="B892" s="68" t="s">
        <v>1508</v>
      </c>
      <c r="C892" s="38">
        <v>0.62</v>
      </c>
      <c r="D892" s="15"/>
    </row>
    <row r="893" spans="1:4" s="16" customFormat="1" x14ac:dyDescent="0.2">
      <c r="A893" s="64">
        <v>214</v>
      </c>
      <c r="B893" s="37" t="s">
        <v>1509</v>
      </c>
      <c r="C893" s="38">
        <v>2.6</v>
      </c>
      <c r="D893" s="15"/>
    </row>
    <row r="894" spans="1:4" s="16" customFormat="1" x14ac:dyDescent="0.2">
      <c r="A894" s="64">
        <v>215</v>
      </c>
      <c r="B894" s="37" t="s">
        <v>1510</v>
      </c>
      <c r="C894" s="38">
        <v>0.6</v>
      </c>
      <c r="D894" s="15"/>
    </row>
    <row r="895" spans="1:4" s="16" customFormat="1" x14ac:dyDescent="0.2">
      <c r="A895" s="64">
        <v>216</v>
      </c>
      <c r="B895" s="37" t="s">
        <v>1511</v>
      </c>
      <c r="C895" s="38">
        <v>1.7</v>
      </c>
      <c r="D895" s="15"/>
    </row>
    <row r="896" spans="1:4" s="16" customFormat="1" x14ac:dyDescent="0.2">
      <c r="A896" s="64">
        <v>217</v>
      </c>
      <c r="B896" s="37" t="s">
        <v>1512</v>
      </c>
      <c r="C896" s="38">
        <v>1.4</v>
      </c>
      <c r="D896" s="15"/>
    </row>
    <row r="897" spans="1:4" s="16" customFormat="1" x14ac:dyDescent="0.2">
      <c r="A897" s="64">
        <v>218</v>
      </c>
      <c r="B897" s="37" t="s">
        <v>1513</v>
      </c>
      <c r="C897" s="38">
        <v>2.6</v>
      </c>
      <c r="D897" s="15"/>
    </row>
    <row r="898" spans="1:4" s="16" customFormat="1" x14ac:dyDescent="0.2">
      <c r="A898" s="64">
        <v>219</v>
      </c>
      <c r="B898" s="37" t="s">
        <v>1514</v>
      </c>
      <c r="C898" s="38">
        <v>1.1000000000000001</v>
      </c>
      <c r="D898" s="15"/>
    </row>
    <row r="899" spans="1:4" s="16" customFormat="1" x14ac:dyDescent="0.2">
      <c r="A899" s="64">
        <v>220</v>
      </c>
      <c r="B899" s="37" t="s">
        <v>1515</v>
      </c>
      <c r="C899" s="38">
        <v>0.5</v>
      </c>
      <c r="D899" s="15"/>
    </row>
    <row r="900" spans="1:4" s="16" customFormat="1" x14ac:dyDescent="0.2">
      <c r="A900" s="64">
        <v>221</v>
      </c>
      <c r="B900" s="37" t="s">
        <v>1516</v>
      </c>
      <c r="C900" s="38">
        <v>0.6</v>
      </c>
      <c r="D900" s="15"/>
    </row>
    <row r="901" spans="1:4" s="16" customFormat="1" x14ac:dyDescent="0.2">
      <c r="A901" s="64">
        <v>222</v>
      </c>
      <c r="B901" s="37" t="s">
        <v>1517</v>
      </c>
      <c r="C901" s="38">
        <v>1.2</v>
      </c>
      <c r="D901" s="15"/>
    </row>
    <row r="902" spans="1:4" s="16" customFormat="1" x14ac:dyDescent="0.2">
      <c r="A902" s="64">
        <v>223</v>
      </c>
      <c r="B902" s="37" t="s">
        <v>1518</v>
      </c>
      <c r="C902" s="38">
        <v>0.3</v>
      </c>
      <c r="D902" s="15"/>
    </row>
    <row r="903" spans="1:4" s="16" customFormat="1" x14ac:dyDescent="0.2">
      <c r="A903" s="64">
        <v>224</v>
      </c>
      <c r="B903" s="37" t="s">
        <v>1519</v>
      </c>
      <c r="C903" s="38">
        <v>0.6</v>
      </c>
      <c r="D903" s="15"/>
    </row>
    <row r="904" spans="1:4" s="15" customFormat="1" x14ac:dyDescent="0.2">
      <c r="A904" s="64">
        <v>225</v>
      </c>
      <c r="B904" s="37" t="s">
        <v>1520</v>
      </c>
      <c r="C904" s="38">
        <v>1.08</v>
      </c>
    </row>
    <row r="905" spans="1:4" s="104" customFormat="1" x14ac:dyDescent="0.2">
      <c r="A905" s="96"/>
      <c r="B905" s="105" t="s">
        <v>1521</v>
      </c>
      <c r="C905" s="102">
        <f>SUM(C906:C913)</f>
        <v>4.5540000000000003</v>
      </c>
      <c r="D905" s="103"/>
    </row>
    <row r="906" spans="1:4" s="16" customFormat="1" x14ac:dyDescent="0.2">
      <c r="A906" s="36">
        <v>226</v>
      </c>
      <c r="B906" s="37" t="s">
        <v>1522</v>
      </c>
      <c r="C906" s="38">
        <v>0.55900000000000005</v>
      </c>
      <c r="D906" s="15"/>
    </row>
    <row r="907" spans="1:4" s="16" customFormat="1" x14ac:dyDescent="0.2">
      <c r="A907" s="36">
        <v>227</v>
      </c>
      <c r="B907" s="39" t="s">
        <v>1523</v>
      </c>
      <c r="C907" s="40">
        <v>1</v>
      </c>
      <c r="D907" s="15"/>
    </row>
    <row r="908" spans="1:4" s="16" customFormat="1" x14ac:dyDescent="0.2">
      <c r="A908" s="36">
        <v>228</v>
      </c>
      <c r="B908" s="39" t="s">
        <v>1796</v>
      </c>
      <c r="C908" s="40">
        <v>1</v>
      </c>
      <c r="D908" s="15"/>
    </row>
    <row r="909" spans="1:4" s="16" customFormat="1" x14ac:dyDescent="0.2">
      <c r="A909" s="36">
        <v>229</v>
      </c>
      <c r="B909" s="37" t="s">
        <v>1524</v>
      </c>
      <c r="C909" s="38">
        <v>0.3</v>
      </c>
      <c r="D909" s="15"/>
    </row>
    <row r="910" spans="1:4" s="16" customFormat="1" x14ac:dyDescent="0.2">
      <c r="A910" s="36">
        <v>230</v>
      </c>
      <c r="B910" s="37" t="s">
        <v>1525</v>
      </c>
      <c r="C910" s="38">
        <v>1.1000000000000001</v>
      </c>
      <c r="D910" s="15"/>
    </row>
    <row r="911" spans="1:4" s="16" customFormat="1" x14ac:dyDescent="0.2">
      <c r="A911" s="36">
        <v>231</v>
      </c>
      <c r="B911" s="39" t="s">
        <v>1526</v>
      </c>
      <c r="C911" s="40">
        <v>0.5</v>
      </c>
      <c r="D911" s="15"/>
    </row>
    <row r="912" spans="1:4" s="16" customFormat="1" x14ac:dyDescent="0.2">
      <c r="A912" s="36">
        <v>232</v>
      </c>
      <c r="B912" s="39" t="s">
        <v>1527</v>
      </c>
      <c r="C912" s="40">
        <v>2.5000000000000001E-2</v>
      </c>
      <c r="D912" s="15"/>
    </row>
    <row r="913" spans="1:4" s="16" customFormat="1" x14ac:dyDescent="0.2">
      <c r="A913" s="36">
        <v>233</v>
      </c>
      <c r="B913" s="39" t="s">
        <v>1528</v>
      </c>
      <c r="C913" s="40">
        <v>7.0000000000000007E-2</v>
      </c>
      <c r="D913" s="15"/>
    </row>
    <row r="914" spans="1:4" s="104" customFormat="1" x14ac:dyDescent="0.2">
      <c r="A914" s="96"/>
      <c r="B914" s="105" t="s">
        <v>1529</v>
      </c>
      <c r="C914" s="102">
        <f>SUM(C915:C929)</f>
        <v>9.254999999999999</v>
      </c>
      <c r="D914" s="103"/>
    </row>
    <row r="915" spans="1:4" s="16" customFormat="1" x14ac:dyDescent="0.2">
      <c r="A915" s="36">
        <v>234</v>
      </c>
      <c r="B915" s="37" t="s">
        <v>1530</v>
      </c>
      <c r="C915" s="38">
        <v>0.125</v>
      </c>
      <c r="D915" s="15"/>
    </row>
    <row r="916" spans="1:4" s="16" customFormat="1" x14ac:dyDescent="0.2">
      <c r="A916" s="36">
        <v>235</v>
      </c>
      <c r="B916" s="37" t="s">
        <v>1531</v>
      </c>
      <c r="C916" s="38">
        <v>0.23</v>
      </c>
      <c r="D916" s="15"/>
    </row>
    <row r="917" spans="1:4" s="16" customFormat="1" x14ac:dyDescent="0.2">
      <c r="A917" s="36">
        <v>236</v>
      </c>
      <c r="B917" s="37" t="s">
        <v>1532</v>
      </c>
      <c r="C917" s="38">
        <v>0.34</v>
      </c>
      <c r="D917" s="15"/>
    </row>
    <row r="918" spans="1:4" s="16" customFormat="1" x14ac:dyDescent="0.2">
      <c r="A918" s="36">
        <v>237</v>
      </c>
      <c r="B918" s="37" t="s">
        <v>1533</v>
      </c>
      <c r="C918" s="38">
        <v>0.3</v>
      </c>
      <c r="D918" s="15"/>
    </row>
    <row r="919" spans="1:4" s="16" customFormat="1" x14ac:dyDescent="0.2">
      <c r="A919" s="36">
        <v>238</v>
      </c>
      <c r="B919" s="37" t="s">
        <v>1534</v>
      </c>
      <c r="C919" s="38">
        <v>0.7</v>
      </c>
      <c r="D919" s="15"/>
    </row>
    <row r="920" spans="1:4" s="16" customFormat="1" x14ac:dyDescent="0.2">
      <c r="A920" s="36">
        <v>239</v>
      </c>
      <c r="B920" s="37" t="s">
        <v>1535</v>
      </c>
      <c r="C920" s="38">
        <v>1.1000000000000001</v>
      </c>
      <c r="D920" s="15"/>
    </row>
    <row r="921" spans="1:4" s="16" customFormat="1" x14ac:dyDescent="0.2">
      <c r="A921" s="36">
        <v>240</v>
      </c>
      <c r="B921" s="37" t="s">
        <v>1536</v>
      </c>
      <c r="C921" s="38">
        <v>0.2</v>
      </c>
      <c r="D921" s="15"/>
    </row>
    <row r="922" spans="1:4" s="16" customFormat="1" x14ac:dyDescent="0.2">
      <c r="A922" s="36">
        <v>241</v>
      </c>
      <c r="B922" s="37" t="s">
        <v>1537</v>
      </c>
      <c r="C922" s="38">
        <v>0.3</v>
      </c>
      <c r="D922" s="15"/>
    </row>
    <row r="923" spans="1:4" s="16" customFormat="1" x14ac:dyDescent="0.2">
      <c r="A923" s="36">
        <v>242</v>
      </c>
      <c r="B923" s="37" t="s">
        <v>1538</v>
      </c>
      <c r="C923" s="38">
        <v>0.85</v>
      </c>
      <c r="D923" s="15"/>
    </row>
    <row r="924" spans="1:4" s="16" customFormat="1" x14ac:dyDescent="0.2">
      <c r="A924" s="36">
        <v>243</v>
      </c>
      <c r="B924" s="37" t="s">
        <v>1539</v>
      </c>
      <c r="C924" s="38">
        <v>1.3</v>
      </c>
      <c r="D924" s="15"/>
    </row>
    <row r="925" spans="1:4" s="16" customFormat="1" x14ac:dyDescent="0.2">
      <c r="A925" s="36">
        <v>244</v>
      </c>
      <c r="B925" s="37" t="s">
        <v>1540</v>
      </c>
      <c r="C925" s="38">
        <v>0.9</v>
      </c>
      <c r="D925" s="15"/>
    </row>
    <row r="926" spans="1:4" s="16" customFormat="1" x14ac:dyDescent="0.2">
      <c r="A926" s="36">
        <v>245</v>
      </c>
      <c r="B926" s="37" t="s">
        <v>1541</v>
      </c>
      <c r="C926" s="38">
        <v>1.1000000000000001</v>
      </c>
      <c r="D926" s="15"/>
    </row>
    <row r="927" spans="1:4" s="16" customFormat="1" x14ac:dyDescent="0.2">
      <c r="A927" s="36">
        <v>246</v>
      </c>
      <c r="B927" s="37" t="s">
        <v>1542</v>
      </c>
      <c r="C927" s="38">
        <v>1.2</v>
      </c>
      <c r="D927" s="15"/>
    </row>
    <row r="928" spans="1:4" s="16" customFormat="1" x14ac:dyDescent="0.2">
      <c r="A928" s="36">
        <v>247</v>
      </c>
      <c r="B928" s="37" t="s">
        <v>1543</v>
      </c>
      <c r="C928" s="38">
        <v>0.26</v>
      </c>
      <c r="D928" s="15"/>
    </row>
    <row r="929" spans="1:4" s="16" customFormat="1" x14ac:dyDescent="0.2">
      <c r="A929" s="36">
        <v>248</v>
      </c>
      <c r="B929" s="37" t="s">
        <v>1544</v>
      </c>
      <c r="C929" s="38">
        <v>0.35</v>
      </c>
      <c r="D929" s="15"/>
    </row>
    <row r="930" spans="1:4" s="104" customFormat="1" x14ac:dyDescent="0.2">
      <c r="A930" s="96"/>
      <c r="B930" s="105" t="s">
        <v>1545</v>
      </c>
      <c r="C930" s="102">
        <f>SUM(C931:C934)</f>
        <v>2.4189999999999996</v>
      </c>
      <c r="D930" s="103"/>
    </row>
    <row r="931" spans="1:4" s="16" customFormat="1" x14ac:dyDescent="0.2">
      <c r="A931" s="36">
        <v>249</v>
      </c>
      <c r="B931" s="37" t="s">
        <v>1546</v>
      </c>
      <c r="C931" s="38">
        <v>0.36199999999999999</v>
      </c>
      <c r="D931" s="15"/>
    </row>
    <row r="932" spans="1:4" s="16" customFormat="1" x14ac:dyDescent="0.2">
      <c r="A932" s="36">
        <v>250</v>
      </c>
      <c r="B932" s="37" t="s">
        <v>1547</v>
      </c>
      <c r="C932" s="38">
        <v>0.55700000000000005</v>
      </c>
      <c r="D932" s="15"/>
    </row>
    <row r="933" spans="1:4" s="16" customFormat="1" x14ac:dyDescent="0.2">
      <c r="A933" s="36">
        <v>251</v>
      </c>
      <c r="B933" s="37" t="s">
        <v>1548</v>
      </c>
      <c r="C933" s="38">
        <v>1.2</v>
      </c>
      <c r="D933" s="15"/>
    </row>
    <row r="934" spans="1:4" s="16" customFormat="1" x14ac:dyDescent="0.2">
      <c r="A934" s="36">
        <v>252</v>
      </c>
      <c r="B934" s="37" t="s">
        <v>1549</v>
      </c>
      <c r="C934" s="38">
        <v>0.3</v>
      </c>
      <c r="D934" s="15"/>
    </row>
    <row r="935" spans="1:4" s="104" customFormat="1" x14ac:dyDescent="0.2">
      <c r="A935" s="96"/>
      <c r="B935" s="105" t="s">
        <v>1550</v>
      </c>
      <c r="C935" s="102">
        <f>SUM(C936:C940)</f>
        <v>2.7399999999999998</v>
      </c>
      <c r="D935" s="103"/>
    </row>
    <row r="936" spans="1:4" s="16" customFormat="1" x14ac:dyDescent="0.2">
      <c r="A936" s="36">
        <v>253</v>
      </c>
      <c r="B936" s="37" t="s">
        <v>1551</v>
      </c>
      <c r="C936" s="38">
        <v>0.69</v>
      </c>
      <c r="D936" s="15"/>
    </row>
    <row r="937" spans="1:4" s="16" customFormat="1" x14ac:dyDescent="0.2">
      <c r="A937" s="36">
        <v>254</v>
      </c>
      <c r="B937" s="37" t="s">
        <v>1552</v>
      </c>
      <c r="C937" s="38">
        <v>0.3</v>
      </c>
      <c r="D937" s="15"/>
    </row>
    <row r="938" spans="1:4" s="16" customFormat="1" x14ac:dyDescent="0.2">
      <c r="A938" s="36">
        <v>255</v>
      </c>
      <c r="B938" s="37" t="s">
        <v>1553</v>
      </c>
      <c r="C938" s="38">
        <v>0.6</v>
      </c>
      <c r="D938" s="15"/>
    </row>
    <row r="939" spans="1:4" s="16" customFormat="1" x14ac:dyDescent="0.2">
      <c r="A939" s="36">
        <v>256</v>
      </c>
      <c r="B939" s="37" t="s">
        <v>1554</v>
      </c>
      <c r="C939" s="38">
        <v>0.8</v>
      </c>
      <c r="D939" s="15"/>
    </row>
    <row r="940" spans="1:4" s="16" customFormat="1" x14ac:dyDescent="0.2">
      <c r="A940" s="36">
        <v>257</v>
      </c>
      <c r="B940" s="37" t="s">
        <v>1555</v>
      </c>
      <c r="C940" s="38">
        <v>0.35</v>
      </c>
      <c r="D940" s="15"/>
    </row>
    <row r="941" spans="1:4" s="104" customFormat="1" x14ac:dyDescent="0.2">
      <c r="A941" s="96"/>
      <c r="B941" s="109" t="s">
        <v>1556</v>
      </c>
      <c r="C941" s="110">
        <f>SUM(C942:C953)</f>
        <v>6.5400000000000009</v>
      </c>
      <c r="D941" s="103"/>
    </row>
    <row r="942" spans="1:4" s="16" customFormat="1" x14ac:dyDescent="0.2">
      <c r="A942" s="36">
        <v>258</v>
      </c>
      <c r="B942" s="53" t="s">
        <v>1557</v>
      </c>
      <c r="C942" s="52">
        <v>0.25</v>
      </c>
      <c r="D942" s="15"/>
    </row>
    <row r="943" spans="1:4" s="16" customFormat="1" x14ac:dyDescent="0.2">
      <c r="A943" s="36">
        <v>259</v>
      </c>
      <c r="B943" s="53" t="s">
        <v>1558</v>
      </c>
      <c r="C943" s="52">
        <v>0.7</v>
      </c>
      <c r="D943" s="15"/>
    </row>
    <row r="944" spans="1:4" s="16" customFormat="1" x14ac:dyDescent="0.2">
      <c r="A944" s="36">
        <v>260</v>
      </c>
      <c r="B944" s="53" t="s">
        <v>1559</v>
      </c>
      <c r="C944" s="52">
        <v>1</v>
      </c>
      <c r="D944" s="15"/>
    </row>
    <row r="945" spans="1:4" s="16" customFormat="1" x14ac:dyDescent="0.2">
      <c r="A945" s="36">
        <v>261</v>
      </c>
      <c r="B945" s="53" t="s">
        <v>1560</v>
      </c>
      <c r="C945" s="52">
        <v>0.5</v>
      </c>
      <c r="D945" s="15"/>
    </row>
    <row r="946" spans="1:4" s="16" customFormat="1" x14ac:dyDescent="0.2">
      <c r="A946" s="36">
        <v>262</v>
      </c>
      <c r="B946" s="53" t="s">
        <v>1561</v>
      </c>
      <c r="C946" s="52">
        <v>0.5</v>
      </c>
      <c r="D946" s="15"/>
    </row>
    <row r="947" spans="1:4" s="16" customFormat="1" x14ac:dyDescent="0.2">
      <c r="A947" s="36">
        <v>263</v>
      </c>
      <c r="B947" s="53" t="s">
        <v>1562</v>
      </c>
      <c r="C947" s="52">
        <v>0.36</v>
      </c>
      <c r="D947" s="15"/>
    </row>
    <row r="948" spans="1:4" s="16" customFormat="1" x14ac:dyDescent="0.2">
      <c r="A948" s="36">
        <v>264</v>
      </c>
      <c r="B948" s="53" t="s">
        <v>1563</v>
      </c>
      <c r="C948" s="52">
        <v>0.5</v>
      </c>
      <c r="D948" s="15"/>
    </row>
    <row r="949" spans="1:4" s="16" customFormat="1" x14ac:dyDescent="0.2">
      <c r="A949" s="36">
        <v>265</v>
      </c>
      <c r="B949" s="53" t="s">
        <v>1564</v>
      </c>
      <c r="C949" s="52">
        <v>0.8</v>
      </c>
      <c r="D949" s="15"/>
    </row>
    <row r="950" spans="1:4" s="16" customFormat="1" x14ac:dyDescent="0.2">
      <c r="A950" s="36">
        <v>266</v>
      </c>
      <c r="B950" s="53" t="s">
        <v>1565</v>
      </c>
      <c r="C950" s="52">
        <v>0.56499999999999995</v>
      </c>
      <c r="D950" s="15"/>
    </row>
    <row r="951" spans="1:4" s="16" customFormat="1" x14ac:dyDescent="0.2">
      <c r="A951" s="36">
        <v>267</v>
      </c>
      <c r="B951" s="53" t="s">
        <v>1566</v>
      </c>
      <c r="C951" s="52">
        <v>0.71499999999999997</v>
      </c>
      <c r="D951" s="15"/>
    </row>
    <row r="952" spans="1:4" s="16" customFormat="1" x14ac:dyDescent="0.2">
      <c r="A952" s="36">
        <v>268</v>
      </c>
      <c r="B952" s="53" t="s">
        <v>1567</v>
      </c>
      <c r="C952" s="52">
        <v>0.5</v>
      </c>
      <c r="D952" s="15"/>
    </row>
    <row r="953" spans="1:4" s="16" customFormat="1" x14ac:dyDescent="0.2">
      <c r="A953" s="36">
        <v>269</v>
      </c>
      <c r="B953" s="53" t="s">
        <v>1568</v>
      </c>
      <c r="C953" s="52">
        <v>0.15</v>
      </c>
      <c r="D953" s="15"/>
    </row>
    <row r="954" spans="1:4" s="104" customFormat="1" x14ac:dyDescent="0.2">
      <c r="A954" s="96"/>
      <c r="B954" s="105" t="s">
        <v>1569</v>
      </c>
      <c r="C954" s="102">
        <f>SUM(C955:C956)</f>
        <v>3.75</v>
      </c>
      <c r="D954" s="103"/>
    </row>
    <row r="955" spans="1:4" s="16" customFormat="1" x14ac:dyDescent="0.2">
      <c r="A955" s="36">
        <v>270</v>
      </c>
      <c r="B955" s="37" t="s">
        <v>1570</v>
      </c>
      <c r="C955" s="38">
        <v>0.55000000000000004</v>
      </c>
      <c r="D955" s="15"/>
    </row>
    <row r="956" spans="1:4" s="16" customFormat="1" x14ac:dyDescent="0.2">
      <c r="A956" s="36">
        <v>271</v>
      </c>
      <c r="B956" s="37" t="s">
        <v>1797</v>
      </c>
      <c r="C956" s="38">
        <v>3.2</v>
      </c>
      <c r="D956" s="15"/>
    </row>
    <row r="957" spans="1:4" s="104" customFormat="1" x14ac:dyDescent="0.2">
      <c r="A957" s="96"/>
      <c r="B957" s="105" t="s">
        <v>1816</v>
      </c>
      <c r="C957" s="102">
        <f>SUM(C958:C967)</f>
        <v>8.15</v>
      </c>
      <c r="D957" s="103"/>
    </row>
    <row r="958" spans="1:4" s="16" customFormat="1" x14ac:dyDescent="0.2">
      <c r="A958" s="36">
        <v>272</v>
      </c>
      <c r="B958" s="37" t="s">
        <v>1571</v>
      </c>
      <c r="C958" s="38">
        <v>0.6</v>
      </c>
      <c r="D958" s="15"/>
    </row>
    <row r="959" spans="1:4" s="16" customFormat="1" x14ac:dyDescent="0.2">
      <c r="A959" s="36">
        <v>273</v>
      </c>
      <c r="B959" s="37" t="s">
        <v>1572</v>
      </c>
      <c r="C959" s="38">
        <v>0.8</v>
      </c>
      <c r="D959" s="15"/>
    </row>
    <row r="960" spans="1:4" s="16" customFormat="1" x14ac:dyDescent="0.2">
      <c r="A960" s="36">
        <v>274</v>
      </c>
      <c r="B960" s="37" t="s">
        <v>1573</v>
      </c>
      <c r="C960" s="38">
        <v>0.8</v>
      </c>
      <c r="D960" s="15"/>
    </row>
    <row r="961" spans="1:4" s="16" customFormat="1" x14ac:dyDescent="0.2">
      <c r="A961" s="36">
        <v>275</v>
      </c>
      <c r="B961" s="37" t="s">
        <v>1574</v>
      </c>
      <c r="C961" s="38">
        <v>1</v>
      </c>
      <c r="D961" s="15"/>
    </row>
    <row r="962" spans="1:4" s="16" customFormat="1" x14ac:dyDescent="0.2">
      <c r="A962" s="36">
        <v>276</v>
      </c>
      <c r="B962" s="37" t="s">
        <v>1575</v>
      </c>
      <c r="C962" s="38">
        <v>0.8</v>
      </c>
      <c r="D962" s="15"/>
    </row>
    <row r="963" spans="1:4" s="16" customFormat="1" x14ac:dyDescent="0.2">
      <c r="A963" s="36">
        <v>277</v>
      </c>
      <c r="B963" s="37" t="s">
        <v>1576</v>
      </c>
      <c r="C963" s="38">
        <v>1.1499999999999999</v>
      </c>
      <c r="D963" s="15"/>
    </row>
    <row r="964" spans="1:4" s="16" customFormat="1" x14ac:dyDescent="0.2">
      <c r="A964" s="36">
        <v>278</v>
      </c>
      <c r="B964" s="37" t="s">
        <v>1577</v>
      </c>
      <c r="C964" s="38">
        <v>0.5</v>
      </c>
      <c r="D964" s="15"/>
    </row>
    <row r="965" spans="1:4" s="16" customFormat="1" x14ac:dyDescent="0.2">
      <c r="A965" s="36">
        <v>279</v>
      </c>
      <c r="B965" s="37" t="s">
        <v>1578</v>
      </c>
      <c r="C965" s="38">
        <v>0.7</v>
      </c>
      <c r="D965" s="15"/>
    </row>
    <row r="966" spans="1:4" s="16" customFormat="1" x14ac:dyDescent="0.2">
      <c r="A966" s="36">
        <v>280</v>
      </c>
      <c r="B966" s="37" t="s">
        <v>1579</v>
      </c>
      <c r="C966" s="38">
        <v>0.3</v>
      </c>
      <c r="D966" s="15"/>
    </row>
    <row r="967" spans="1:4" s="16" customFormat="1" x14ac:dyDescent="0.2">
      <c r="A967" s="36">
        <v>281</v>
      </c>
      <c r="B967" s="37" t="s">
        <v>1580</v>
      </c>
      <c r="C967" s="38">
        <v>1.5</v>
      </c>
      <c r="D967" s="15"/>
    </row>
    <row r="968" spans="1:4" s="104" customFormat="1" x14ac:dyDescent="0.2">
      <c r="A968" s="96"/>
      <c r="B968" s="105" t="s">
        <v>1581</v>
      </c>
      <c r="C968" s="102">
        <f>SUM(C969:C980)</f>
        <v>6.9159999999999995</v>
      </c>
      <c r="D968" s="103"/>
    </row>
    <row r="969" spans="1:4" s="16" customFormat="1" x14ac:dyDescent="0.2">
      <c r="A969" s="36">
        <v>282</v>
      </c>
      <c r="B969" s="37" t="s">
        <v>1582</v>
      </c>
      <c r="C969" s="38">
        <v>0.112</v>
      </c>
      <c r="D969" s="15"/>
    </row>
    <row r="970" spans="1:4" s="16" customFormat="1" x14ac:dyDescent="0.2">
      <c r="A970" s="36">
        <v>283</v>
      </c>
      <c r="B970" s="37" t="s">
        <v>1583</v>
      </c>
      <c r="C970" s="38">
        <v>0.55500000000000005</v>
      </c>
      <c r="D970" s="15"/>
    </row>
    <row r="971" spans="1:4" s="16" customFormat="1" x14ac:dyDescent="0.2">
      <c r="A971" s="36">
        <v>284</v>
      </c>
      <c r="B971" s="37" t="s">
        <v>1584</v>
      </c>
      <c r="C971" s="38">
        <v>0.495</v>
      </c>
      <c r="D971" s="15"/>
    </row>
    <row r="972" spans="1:4" s="16" customFormat="1" x14ac:dyDescent="0.2">
      <c r="A972" s="36">
        <v>285</v>
      </c>
      <c r="B972" s="37" t="s">
        <v>1755</v>
      </c>
      <c r="C972" s="38">
        <v>0.56999999999999995</v>
      </c>
      <c r="D972" s="15"/>
    </row>
    <row r="973" spans="1:4" s="16" customFormat="1" x14ac:dyDescent="0.2">
      <c r="A973" s="36">
        <v>286</v>
      </c>
      <c r="B973" s="37" t="s">
        <v>1585</v>
      </c>
      <c r="C973" s="38">
        <v>0.875</v>
      </c>
      <c r="D973" s="15"/>
    </row>
    <row r="974" spans="1:4" s="16" customFormat="1" x14ac:dyDescent="0.2">
      <c r="A974" s="36">
        <v>287</v>
      </c>
      <c r="B974" s="37" t="s">
        <v>1586</v>
      </c>
      <c r="C974" s="38">
        <v>0.54</v>
      </c>
      <c r="D974" s="15"/>
    </row>
    <row r="975" spans="1:4" s="16" customFormat="1" x14ac:dyDescent="0.2">
      <c r="A975" s="36">
        <v>288</v>
      </c>
      <c r="B975" s="37" t="s">
        <v>1587</v>
      </c>
      <c r="C975" s="38">
        <v>0.20499999999999999</v>
      </c>
      <c r="D975" s="15"/>
    </row>
    <row r="976" spans="1:4" s="16" customFormat="1" x14ac:dyDescent="0.2">
      <c r="A976" s="36">
        <v>289</v>
      </c>
      <c r="B976" s="37" t="s">
        <v>1588</v>
      </c>
      <c r="C976" s="38">
        <v>0.33</v>
      </c>
      <c r="D976" s="15"/>
    </row>
    <row r="977" spans="1:4" s="16" customFormat="1" x14ac:dyDescent="0.2">
      <c r="A977" s="36">
        <v>290</v>
      </c>
      <c r="B977" s="37" t="s">
        <v>1589</v>
      </c>
      <c r="C977" s="38">
        <v>0.63400000000000001</v>
      </c>
      <c r="D977" s="15"/>
    </row>
    <row r="978" spans="1:4" s="16" customFormat="1" x14ac:dyDescent="0.2">
      <c r="A978" s="36">
        <v>291</v>
      </c>
      <c r="B978" s="37" t="s">
        <v>1590</v>
      </c>
      <c r="C978" s="38">
        <v>0.55000000000000004</v>
      </c>
      <c r="D978" s="15"/>
    </row>
    <row r="979" spans="1:4" s="16" customFormat="1" x14ac:dyDescent="0.2">
      <c r="A979" s="36">
        <v>292</v>
      </c>
      <c r="B979" s="37" t="s">
        <v>1591</v>
      </c>
      <c r="C979" s="38">
        <v>1.1000000000000001</v>
      </c>
      <c r="D979" s="15"/>
    </row>
    <row r="980" spans="1:4" s="16" customFormat="1" x14ac:dyDescent="0.2">
      <c r="A980" s="36">
        <v>293</v>
      </c>
      <c r="B980" s="37" t="s">
        <v>1592</v>
      </c>
      <c r="C980" s="38">
        <v>0.95</v>
      </c>
      <c r="D980" s="15"/>
    </row>
    <row r="981" spans="1:4" s="104" customFormat="1" x14ac:dyDescent="0.2">
      <c r="A981" s="96"/>
      <c r="B981" s="105" t="s">
        <v>1593</v>
      </c>
      <c r="C981" s="102">
        <f>SUM(C982:C987)</f>
        <v>5.65</v>
      </c>
      <c r="D981" s="103"/>
    </row>
    <row r="982" spans="1:4" s="16" customFormat="1" x14ac:dyDescent="0.2">
      <c r="A982" s="36">
        <v>294</v>
      </c>
      <c r="B982" s="37" t="s">
        <v>1594</v>
      </c>
      <c r="C982" s="38">
        <v>0.25</v>
      </c>
      <c r="D982" s="15"/>
    </row>
    <row r="983" spans="1:4" s="16" customFormat="1" x14ac:dyDescent="0.2">
      <c r="A983" s="36">
        <v>295</v>
      </c>
      <c r="B983" s="37" t="s">
        <v>1595</v>
      </c>
      <c r="C983" s="38">
        <v>1</v>
      </c>
      <c r="D983" s="15"/>
    </row>
    <row r="984" spans="1:4" s="16" customFormat="1" x14ac:dyDescent="0.2">
      <c r="A984" s="36">
        <v>296</v>
      </c>
      <c r="B984" s="37" t="s">
        <v>1596</v>
      </c>
      <c r="C984" s="38">
        <v>0.9</v>
      </c>
      <c r="D984" s="15"/>
    </row>
    <row r="985" spans="1:4" s="16" customFormat="1" x14ac:dyDescent="0.2">
      <c r="A985" s="36">
        <v>297</v>
      </c>
      <c r="B985" s="37" t="s">
        <v>1597</v>
      </c>
      <c r="C985" s="38">
        <v>1.1000000000000001</v>
      </c>
      <c r="D985" s="15"/>
    </row>
    <row r="986" spans="1:4" s="16" customFormat="1" x14ac:dyDescent="0.2">
      <c r="A986" s="36">
        <v>298</v>
      </c>
      <c r="B986" s="37" t="s">
        <v>1598</v>
      </c>
      <c r="C986" s="94">
        <v>1.7</v>
      </c>
      <c r="D986" s="15"/>
    </row>
    <row r="987" spans="1:4" s="16" customFormat="1" x14ac:dyDescent="0.2">
      <c r="A987" s="36">
        <v>299</v>
      </c>
      <c r="B987" s="37" t="s">
        <v>1599</v>
      </c>
      <c r="C987" s="94">
        <v>0.7</v>
      </c>
      <c r="D987" s="15"/>
    </row>
    <row r="988" spans="1:4" s="104" customFormat="1" x14ac:dyDescent="0.2">
      <c r="A988" s="96"/>
      <c r="B988" s="105" t="s">
        <v>1600</v>
      </c>
      <c r="C988" s="102">
        <f>SUM(C989)</f>
        <v>1</v>
      </c>
      <c r="D988" s="103"/>
    </row>
    <row r="989" spans="1:4" s="16" customFormat="1" x14ac:dyDescent="0.2">
      <c r="A989" s="36">
        <v>300</v>
      </c>
      <c r="B989" s="37" t="s">
        <v>1798</v>
      </c>
      <c r="C989" s="38">
        <v>1</v>
      </c>
      <c r="D989" s="15"/>
    </row>
    <row r="990" spans="1:4" s="103" customFormat="1" x14ac:dyDescent="0.2">
      <c r="A990" s="111"/>
      <c r="B990" s="105" t="s">
        <v>1601</v>
      </c>
      <c r="C990" s="102">
        <f>SUM(C991:C1013)</f>
        <v>17.784000000000002</v>
      </c>
    </row>
    <row r="991" spans="1:4" s="16" customFormat="1" x14ac:dyDescent="0.2">
      <c r="A991" s="36">
        <v>301</v>
      </c>
      <c r="B991" s="68" t="s">
        <v>1602</v>
      </c>
      <c r="C991" s="94">
        <v>1.171</v>
      </c>
      <c r="D991" s="15"/>
    </row>
    <row r="992" spans="1:4" s="16" customFormat="1" x14ac:dyDescent="0.2">
      <c r="A992" s="36">
        <v>302</v>
      </c>
      <c r="B992" s="37" t="s">
        <v>1603</v>
      </c>
      <c r="C992" s="38">
        <v>0.7</v>
      </c>
      <c r="D992" s="15"/>
    </row>
    <row r="993" spans="1:4" s="16" customFormat="1" x14ac:dyDescent="0.2">
      <c r="A993" s="36">
        <v>303</v>
      </c>
      <c r="B993" s="37" t="s">
        <v>1604</v>
      </c>
      <c r="C993" s="38">
        <v>1.1000000000000001</v>
      </c>
      <c r="D993" s="15"/>
    </row>
    <row r="994" spans="1:4" s="16" customFormat="1" x14ac:dyDescent="0.2">
      <c r="A994" s="36">
        <v>304</v>
      </c>
      <c r="B994" s="37" t="s">
        <v>1605</v>
      </c>
      <c r="C994" s="38">
        <v>0.3</v>
      </c>
      <c r="D994" s="15"/>
    </row>
    <row r="995" spans="1:4" s="16" customFormat="1" x14ac:dyDescent="0.2">
      <c r="A995" s="36">
        <v>305</v>
      </c>
      <c r="B995" s="37" t="s">
        <v>1606</v>
      </c>
      <c r="C995" s="38">
        <v>0.1</v>
      </c>
      <c r="D995" s="15"/>
    </row>
    <row r="996" spans="1:4" s="16" customFormat="1" x14ac:dyDescent="0.2">
      <c r="A996" s="36">
        <v>306</v>
      </c>
      <c r="B996" s="68" t="s">
        <v>1607</v>
      </c>
      <c r="C996" s="38">
        <v>0.57499999999999996</v>
      </c>
      <c r="D996" s="15"/>
    </row>
    <row r="997" spans="1:4" s="16" customFormat="1" x14ac:dyDescent="0.2">
      <c r="A997" s="36">
        <v>307</v>
      </c>
      <c r="B997" s="68" t="s">
        <v>1608</v>
      </c>
      <c r="C997" s="38">
        <v>0.8</v>
      </c>
      <c r="D997" s="15"/>
    </row>
    <row r="998" spans="1:4" s="16" customFormat="1" x14ac:dyDescent="0.2">
      <c r="A998" s="36">
        <v>308</v>
      </c>
      <c r="B998" s="37" t="s">
        <v>1609</v>
      </c>
      <c r="C998" s="38">
        <v>1.2</v>
      </c>
      <c r="D998" s="15"/>
    </row>
    <row r="999" spans="1:4" s="16" customFormat="1" x14ac:dyDescent="0.2">
      <c r="A999" s="36">
        <v>309</v>
      </c>
      <c r="B999" s="68" t="s">
        <v>1610</v>
      </c>
      <c r="C999" s="94">
        <v>0.65</v>
      </c>
      <c r="D999" s="15"/>
    </row>
    <row r="1000" spans="1:4" s="16" customFormat="1" x14ac:dyDescent="0.2">
      <c r="A1000" s="36">
        <v>310</v>
      </c>
      <c r="B1000" s="68" t="s">
        <v>1611</v>
      </c>
      <c r="C1000" s="38">
        <v>0.54500000000000004</v>
      </c>
      <c r="D1000" s="15"/>
    </row>
    <row r="1001" spans="1:4" s="16" customFormat="1" x14ac:dyDescent="0.2">
      <c r="A1001" s="36">
        <v>311</v>
      </c>
      <c r="B1001" s="68" t="s">
        <v>1612</v>
      </c>
      <c r="C1001" s="38">
        <v>1.95</v>
      </c>
      <c r="D1001" s="15"/>
    </row>
    <row r="1002" spans="1:4" s="16" customFormat="1" x14ac:dyDescent="0.2">
      <c r="A1002" s="36">
        <v>312</v>
      </c>
      <c r="B1002" s="37" t="s">
        <v>1613</v>
      </c>
      <c r="C1002" s="38">
        <v>0.5</v>
      </c>
      <c r="D1002" s="15"/>
    </row>
    <row r="1003" spans="1:4" s="16" customFormat="1" x14ac:dyDescent="0.2">
      <c r="A1003" s="36">
        <v>313</v>
      </c>
      <c r="B1003" s="68" t="s">
        <v>1614</v>
      </c>
      <c r="C1003" s="38">
        <v>1.87</v>
      </c>
      <c r="D1003" s="15"/>
    </row>
    <row r="1004" spans="1:4" s="16" customFormat="1" x14ac:dyDescent="0.2">
      <c r="A1004" s="36">
        <v>314</v>
      </c>
      <c r="B1004" s="68" t="s">
        <v>1615</v>
      </c>
      <c r="C1004" s="38">
        <v>0.7</v>
      </c>
      <c r="D1004" s="15"/>
    </row>
    <row r="1005" spans="1:4" s="16" customFormat="1" x14ac:dyDescent="0.2">
      <c r="A1005" s="36">
        <v>315</v>
      </c>
      <c r="B1005" s="37" t="s">
        <v>1616</v>
      </c>
      <c r="C1005" s="38">
        <v>0.1</v>
      </c>
      <c r="D1005" s="15"/>
    </row>
    <row r="1006" spans="1:4" s="16" customFormat="1" x14ac:dyDescent="0.2">
      <c r="A1006" s="36">
        <v>316</v>
      </c>
      <c r="B1006" s="68" t="s">
        <v>1617</v>
      </c>
      <c r="C1006" s="38">
        <v>1.423</v>
      </c>
      <c r="D1006" s="15"/>
    </row>
    <row r="1007" spans="1:4" s="16" customFormat="1" x14ac:dyDescent="0.2">
      <c r="A1007" s="36">
        <v>317</v>
      </c>
      <c r="B1007" s="37" t="s">
        <v>1618</v>
      </c>
      <c r="C1007" s="38">
        <v>1.1000000000000001</v>
      </c>
      <c r="D1007" s="15"/>
    </row>
    <row r="1008" spans="1:4" s="16" customFormat="1" x14ac:dyDescent="0.2">
      <c r="A1008" s="36">
        <v>318</v>
      </c>
      <c r="B1008" s="37" t="s">
        <v>1619</v>
      </c>
      <c r="C1008" s="38">
        <v>1</v>
      </c>
      <c r="D1008" s="15"/>
    </row>
    <row r="1009" spans="1:4" s="16" customFormat="1" x14ac:dyDescent="0.2">
      <c r="A1009" s="36">
        <v>319</v>
      </c>
      <c r="B1009" s="68" t="s">
        <v>1620</v>
      </c>
      <c r="C1009" s="38">
        <v>1.4</v>
      </c>
      <c r="D1009" s="15"/>
    </row>
    <row r="1010" spans="1:4" s="16" customFormat="1" x14ac:dyDescent="0.2">
      <c r="A1010" s="36">
        <v>320</v>
      </c>
      <c r="B1010" s="37" t="s">
        <v>1621</v>
      </c>
      <c r="C1010" s="38">
        <v>0.1</v>
      </c>
      <c r="D1010" s="15"/>
    </row>
    <row r="1011" spans="1:4" s="16" customFormat="1" x14ac:dyDescent="0.2">
      <c r="A1011" s="36">
        <v>321</v>
      </c>
      <c r="B1011" s="68" t="s">
        <v>1622</v>
      </c>
      <c r="C1011" s="38">
        <v>0.3</v>
      </c>
      <c r="D1011" s="15"/>
    </row>
    <row r="1012" spans="1:4" s="16" customFormat="1" x14ac:dyDescent="0.2">
      <c r="A1012" s="36">
        <v>322</v>
      </c>
      <c r="B1012" s="37" t="s">
        <v>1623</v>
      </c>
      <c r="C1012" s="38">
        <v>0.1</v>
      </c>
      <c r="D1012" s="15"/>
    </row>
    <row r="1013" spans="1:4" s="16" customFormat="1" x14ac:dyDescent="0.2">
      <c r="A1013" s="36">
        <v>323</v>
      </c>
      <c r="B1013" s="37" t="s">
        <v>1624</v>
      </c>
      <c r="C1013" s="38">
        <v>0.1</v>
      </c>
      <c r="D1013" s="15"/>
    </row>
    <row r="1014" spans="1:4" s="104" customFormat="1" x14ac:dyDescent="0.2">
      <c r="A1014" s="96"/>
      <c r="B1014" s="105" t="s">
        <v>1625</v>
      </c>
      <c r="C1014" s="102">
        <f>SUM(C1015:C1021)</f>
        <v>5.2379999999999995</v>
      </c>
      <c r="D1014" s="103"/>
    </row>
    <row r="1015" spans="1:4" s="58" customFormat="1" x14ac:dyDescent="0.2">
      <c r="A1015" s="36">
        <v>324</v>
      </c>
      <c r="B1015" s="37" t="s">
        <v>1799</v>
      </c>
      <c r="C1015" s="38">
        <v>0.52400000000000002</v>
      </c>
      <c r="D1015" s="57"/>
    </row>
    <row r="1016" spans="1:4" s="16" customFormat="1" x14ac:dyDescent="0.2">
      <c r="A1016" s="36">
        <v>325</v>
      </c>
      <c r="B1016" s="37" t="s">
        <v>1626</v>
      </c>
      <c r="C1016" s="38">
        <v>0.45800000000000002</v>
      </c>
      <c r="D1016" s="15"/>
    </row>
    <row r="1017" spans="1:4" s="16" customFormat="1" x14ac:dyDescent="0.2">
      <c r="A1017" s="36">
        <v>326</v>
      </c>
      <c r="B1017" s="37" t="s">
        <v>1627</v>
      </c>
      <c r="C1017" s="38">
        <v>0.42299999999999999</v>
      </c>
      <c r="D1017" s="15"/>
    </row>
    <row r="1018" spans="1:4" s="16" customFormat="1" x14ac:dyDescent="0.2">
      <c r="A1018" s="36">
        <v>327</v>
      </c>
      <c r="B1018" s="37" t="s">
        <v>1628</v>
      </c>
      <c r="C1018" s="38">
        <v>0.48299999999999998</v>
      </c>
      <c r="D1018" s="15"/>
    </row>
    <row r="1019" spans="1:4" s="16" customFormat="1" x14ac:dyDescent="0.2">
      <c r="A1019" s="36">
        <v>328</v>
      </c>
      <c r="B1019" s="37" t="s">
        <v>1629</v>
      </c>
      <c r="C1019" s="38">
        <v>1.5</v>
      </c>
      <c r="D1019" s="15"/>
    </row>
    <row r="1020" spans="1:4" s="16" customFormat="1" x14ac:dyDescent="0.2">
      <c r="A1020" s="36">
        <v>329</v>
      </c>
      <c r="B1020" s="37" t="s">
        <v>1630</v>
      </c>
      <c r="C1020" s="38">
        <v>1.377</v>
      </c>
      <c r="D1020" s="15"/>
    </row>
    <row r="1021" spans="1:4" s="16" customFormat="1" x14ac:dyDescent="0.2">
      <c r="A1021" s="36">
        <v>330</v>
      </c>
      <c r="B1021" s="37" t="s">
        <v>1776</v>
      </c>
      <c r="C1021" s="38">
        <v>0.47299999999999998</v>
      </c>
      <c r="D1021" s="15"/>
    </row>
    <row r="1022" spans="1:4" s="104" customFormat="1" x14ac:dyDescent="0.2">
      <c r="A1022" s="96"/>
      <c r="B1022" s="105" t="s">
        <v>1631</v>
      </c>
      <c r="C1022" s="102">
        <f>SUM(C1023:C1030)</f>
        <v>6.0140000000000002</v>
      </c>
      <c r="D1022" s="103"/>
    </row>
    <row r="1023" spans="1:4" s="16" customFormat="1" x14ac:dyDescent="0.2">
      <c r="A1023" s="36">
        <v>331</v>
      </c>
      <c r="B1023" s="37" t="s">
        <v>1632</v>
      </c>
      <c r="C1023" s="38">
        <v>0.95</v>
      </c>
      <c r="D1023" s="15"/>
    </row>
    <row r="1024" spans="1:4" s="16" customFormat="1" x14ac:dyDescent="0.2">
      <c r="A1024" s="36">
        <v>332</v>
      </c>
      <c r="B1024" s="37" t="s">
        <v>1633</v>
      </c>
      <c r="C1024" s="38">
        <v>0.55100000000000005</v>
      </c>
      <c r="D1024" s="15"/>
    </row>
    <row r="1025" spans="1:4" s="16" customFormat="1" x14ac:dyDescent="0.2">
      <c r="A1025" s="36">
        <v>333</v>
      </c>
      <c r="B1025" s="37" t="s">
        <v>1634</v>
      </c>
      <c r="C1025" s="94">
        <v>0.8</v>
      </c>
      <c r="D1025" s="15"/>
    </row>
    <row r="1026" spans="1:4" s="16" customFormat="1" x14ac:dyDescent="0.2">
      <c r="A1026" s="36">
        <v>334</v>
      </c>
      <c r="B1026" s="37" t="s">
        <v>1635</v>
      </c>
      <c r="C1026" s="38">
        <v>1</v>
      </c>
      <c r="D1026" s="15"/>
    </row>
    <row r="1027" spans="1:4" s="58" customFormat="1" x14ac:dyDescent="0.2">
      <c r="A1027" s="36">
        <v>335</v>
      </c>
      <c r="B1027" s="37" t="s">
        <v>1636</v>
      </c>
      <c r="C1027" s="94">
        <v>0.8</v>
      </c>
      <c r="D1027" s="57"/>
    </row>
    <row r="1028" spans="1:4" s="16" customFormat="1" x14ac:dyDescent="0.2">
      <c r="A1028" s="36">
        <v>336</v>
      </c>
      <c r="B1028" s="37" t="s">
        <v>1637</v>
      </c>
      <c r="C1028" s="38">
        <v>0.38</v>
      </c>
      <c r="D1028" s="15"/>
    </row>
    <row r="1029" spans="1:4" s="16" customFormat="1" x14ac:dyDescent="0.2">
      <c r="A1029" s="36">
        <v>337</v>
      </c>
      <c r="B1029" s="37" t="s">
        <v>1638</v>
      </c>
      <c r="C1029" s="94">
        <v>0.9</v>
      </c>
      <c r="D1029" s="15"/>
    </row>
    <row r="1030" spans="1:4" s="16" customFormat="1" x14ac:dyDescent="0.2">
      <c r="A1030" s="36">
        <v>338</v>
      </c>
      <c r="B1030" s="37" t="s">
        <v>1639</v>
      </c>
      <c r="C1030" s="38">
        <v>0.63300000000000001</v>
      </c>
      <c r="D1030" s="15"/>
    </row>
    <row r="1031" spans="1:4" s="104" customFormat="1" x14ac:dyDescent="0.2">
      <c r="A1031" s="96"/>
      <c r="B1031" s="105" t="s">
        <v>1640</v>
      </c>
      <c r="C1031" s="102">
        <f>SUM(C1032:C1033)</f>
        <v>2.19</v>
      </c>
      <c r="D1031" s="103"/>
    </row>
    <row r="1032" spans="1:4" s="16" customFormat="1" x14ac:dyDescent="0.2">
      <c r="A1032" s="36">
        <v>339</v>
      </c>
      <c r="B1032" s="37" t="s">
        <v>1800</v>
      </c>
      <c r="C1032" s="38">
        <v>1.43</v>
      </c>
      <c r="D1032" s="15"/>
    </row>
    <row r="1033" spans="1:4" s="16" customFormat="1" x14ac:dyDescent="0.2">
      <c r="A1033" s="36">
        <v>340</v>
      </c>
      <c r="B1033" s="37" t="s">
        <v>1641</v>
      </c>
      <c r="C1033" s="38">
        <v>0.76</v>
      </c>
      <c r="D1033" s="15"/>
    </row>
    <row r="1034" spans="1:4" s="104" customFormat="1" x14ac:dyDescent="0.2">
      <c r="A1034" s="96"/>
      <c r="B1034" s="105" t="s">
        <v>1642</v>
      </c>
      <c r="C1034" s="112">
        <f>SUM(C1035:C1042)</f>
        <v>8.0630000000000006</v>
      </c>
      <c r="D1034" s="103"/>
    </row>
    <row r="1035" spans="1:4" s="16" customFormat="1" x14ac:dyDescent="0.2">
      <c r="A1035" s="36">
        <v>341</v>
      </c>
      <c r="B1035" s="100" t="s">
        <v>1643</v>
      </c>
      <c r="C1035" s="94">
        <v>1.2</v>
      </c>
      <c r="D1035" s="15"/>
    </row>
    <row r="1036" spans="1:4" s="16" customFormat="1" x14ac:dyDescent="0.2">
      <c r="A1036" s="36">
        <f>SUM(A1035+1)</f>
        <v>342</v>
      </c>
      <c r="B1036" s="100" t="s">
        <v>1764</v>
      </c>
      <c r="C1036" s="94">
        <v>1.0129999999999999</v>
      </c>
      <c r="D1036" s="15"/>
    </row>
    <row r="1037" spans="1:4" s="16" customFormat="1" x14ac:dyDescent="0.2">
      <c r="A1037" s="36">
        <f t="shared" ref="A1037:A1042" si="0">SUM(A1036+1)</f>
        <v>343</v>
      </c>
      <c r="B1037" s="37" t="s">
        <v>1644</v>
      </c>
      <c r="C1037" s="38">
        <v>0.6</v>
      </c>
      <c r="D1037" s="15"/>
    </row>
    <row r="1038" spans="1:4" s="16" customFormat="1" x14ac:dyDescent="0.2">
      <c r="A1038" s="36">
        <f t="shared" si="0"/>
        <v>344</v>
      </c>
      <c r="B1038" s="37" t="s">
        <v>1645</v>
      </c>
      <c r="C1038" s="38">
        <v>0.85</v>
      </c>
      <c r="D1038" s="15"/>
    </row>
    <row r="1039" spans="1:4" s="16" customFormat="1" x14ac:dyDescent="0.2">
      <c r="A1039" s="36">
        <f t="shared" si="0"/>
        <v>345</v>
      </c>
      <c r="B1039" s="37" t="s">
        <v>1646</v>
      </c>
      <c r="C1039" s="38">
        <v>0.9</v>
      </c>
      <c r="D1039" s="15"/>
    </row>
    <row r="1040" spans="1:4" s="16" customFormat="1" x14ac:dyDescent="0.2">
      <c r="A1040" s="36">
        <f t="shared" si="0"/>
        <v>346</v>
      </c>
      <c r="B1040" s="37" t="s">
        <v>1647</v>
      </c>
      <c r="C1040" s="38">
        <v>2.6</v>
      </c>
      <c r="D1040" s="15"/>
    </row>
    <row r="1041" spans="1:4" s="16" customFormat="1" x14ac:dyDescent="0.2">
      <c r="A1041" s="36">
        <f t="shared" si="0"/>
        <v>347</v>
      </c>
      <c r="B1041" s="37" t="s">
        <v>1648</v>
      </c>
      <c r="C1041" s="38">
        <v>0.36</v>
      </c>
      <c r="D1041" s="15"/>
    </row>
    <row r="1042" spans="1:4" s="16" customFormat="1" x14ac:dyDescent="0.2">
      <c r="A1042" s="36">
        <f t="shared" si="0"/>
        <v>348</v>
      </c>
      <c r="B1042" s="37" t="s">
        <v>1756</v>
      </c>
      <c r="C1042" s="38">
        <v>0.54</v>
      </c>
      <c r="D1042" s="15"/>
    </row>
    <row r="1043" spans="1:4" s="104" customFormat="1" x14ac:dyDescent="0.2">
      <c r="A1043" s="96"/>
      <c r="B1043" s="105" t="s">
        <v>1649</v>
      </c>
      <c r="C1043" s="102">
        <f>SUM(C1044:C1051)</f>
        <v>4.5950000000000006</v>
      </c>
      <c r="D1043" s="103"/>
    </row>
    <row r="1044" spans="1:4" s="16" customFormat="1" x14ac:dyDescent="0.2">
      <c r="A1044" s="36">
        <f>SUM(A1042+1)</f>
        <v>349</v>
      </c>
      <c r="B1044" s="37" t="s">
        <v>1650</v>
      </c>
      <c r="C1044" s="38">
        <v>0.4</v>
      </c>
      <c r="D1044" s="15"/>
    </row>
    <row r="1045" spans="1:4" s="16" customFormat="1" x14ac:dyDescent="0.2">
      <c r="A1045" s="36">
        <f>SUM(A1044+1)</f>
        <v>350</v>
      </c>
      <c r="B1045" s="37" t="s">
        <v>1651</v>
      </c>
      <c r="C1045" s="38">
        <v>0.4</v>
      </c>
      <c r="D1045" s="15"/>
    </row>
    <row r="1046" spans="1:4" s="16" customFormat="1" x14ac:dyDescent="0.2">
      <c r="A1046" s="36">
        <f t="shared" ref="A1046:A1051" si="1">SUM(A1045+1)</f>
        <v>351</v>
      </c>
      <c r="B1046" s="37" t="s">
        <v>1652</v>
      </c>
      <c r="C1046" s="38">
        <v>0.27500000000000002</v>
      </c>
      <c r="D1046" s="15"/>
    </row>
    <row r="1047" spans="1:4" s="16" customFormat="1" x14ac:dyDescent="0.2">
      <c r="A1047" s="36">
        <f t="shared" si="1"/>
        <v>352</v>
      </c>
      <c r="B1047" s="37" t="s">
        <v>1653</v>
      </c>
      <c r="C1047" s="38">
        <v>0.33</v>
      </c>
      <c r="D1047" s="15"/>
    </row>
    <row r="1048" spans="1:4" s="16" customFormat="1" x14ac:dyDescent="0.2">
      <c r="A1048" s="36">
        <f t="shared" si="1"/>
        <v>353</v>
      </c>
      <c r="B1048" s="37" t="s">
        <v>1654</v>
      </c>
      <c r="C1048" s="38">
        <v>0.49</v>
      </c>
      <c r="D1048" s="15"/>
    </row>
    <row r="1049" spans="1:4" s="16" customFormat="1" x14ac:dyDescent="0.2">
      <c r="A1049" s="36">
        <f t="shared" si="1"/>
        <v>354</v>
      </c>
      <c r="B1049" s="37" t="s">
        <v>1655</v>
      </c>
      <c r="C1049" s="38">
        <v>1.5</v>
      </c>
      <c r="D1049" s="15"/>
    </row>
    <row r="1050" spans="1:4" s="16" customFormat="1" x14ac:dyDescent="0.2">
      <c r="A1050" s="36">
        <f t="shared" si="1"/>
        <v>355</v>
      </c>
      <c r="B1050" s="37" t="s">
        <v>1656</v>
      </c>
      <c r="C1050" s="38">
        <v>0.55000000000000004</v>
      </c>
      <c r="D1050" s="15"/>
    </row>
    <row r="1051" spans="1:4" s="16" customFormat="1" x14ac:dyDescent="0.2">
      <c r="A1051" s="36">
        <f t="shared" si="1"/>
        <v>356</v>
      </c>
      <c r="B1051" s="37" t="s">
        <v>1657</v>
      </c>
      <c r="C1051" s="38">
        <v>0.65</v>
      </c>
      <c r="D1051" s="15"/>
    </row>
    <row r="1052" spans="1:4" s="104" customFormat="1" x14ac:dyDescent="0.2">
      <c r="A1052" s="96"/>
      <c r="B1052" s="105" t="s">
        <v>1658</v>
      </c>
      <c r="C1052" s="102">
        <f>SUM(C1053:C1070)</f>
        <v>10.950000000000001</v>
      </c>
      <c r="D1052" s="103"/>
    </row>
    <row r="1053" spans="1:4" s="58" customFormat="1" x14ac:dyDescent="0.2">
      <c r="A1053" s="36">
        <f>SUM(A1051+1)</f>
        <v>357</v>
      </c>
      <c r="B1053" s="37" t="s">
        <v>1659</v>
      </c>
      <c r="C1053" s="38">
        <v>0.4</v>
      </c>
      <c r="D1053" s="57"/>
    </row>
    <row r="1054" spans="1:4" s="16" customFormat="1" x14ac:dyDescent="0.2">
      <c r="A1054" s="36">
        <f>SUM(A1053+1)</f>
        <v>358</v>
      </c>
      <c r="B1054" s="37" t="s">
        <v>1660</v>
      </c>
      <c r="C1054" s="94">
        <v>0.3</v>
      </c>
      <c r="D1054" s="15"/>
    </row>
    <row r="1055" spans="1:4" s="16" customFormat="1" x14ac:dyDescent="0.2">
      <c r="A1055" s="36">
        <f t="shared" ref="A1055:A1070" si="2">SUM(A1054+1)</f>
        <v>359</v>
      </c>
      <c r="B1055" s="37" t="s">
        <v>1661</v>
      </c>
      <c r="C1055" s="38">
        <v>0.8</v>
      </c>
      <c r="D1055" s="15"/>
    </row>
    <row r="1056" spans="1:4" s="16" customFormat="1" x14ac:dyDescent="0.2">
      <c r="A1056" s="36">
        <f t="shared" si="2"/>
        <v>360</v>
      </c>
      <c r="B1056" s="37" t="s">
        <v>1662</v>
      </c>
      <c r="C1056" s="38">
        <v>1.1000000000000001</v>
      </c>
      <c r="D1056" s="15"/>
    </row>
    <row r="1057" spans="1:4" s="16" customFormat="1" x14ac:dyDescent="0.2">
      <c r="A1057" s="36">
        <f t="shared" si="2"/>
        <v>361</v>
      </c>
      <c r="B1057" s="37" t="s">
        <v>1663</v>
      </c>
      <c r="C1057" s="38">
        <v>0.9</v>
      </c>
      <c r="D1057" s="15"/>
    </row>
    <row r="1058" spans="1:4" s="16" customFormat="1" x14ac:dyDescent="0.2">
      <c r="A1058" s="36">
        <f t="shared" si="2"/>
        <v>362</v>
      </c>
      <c r="B1058" s="37" t="s">
        <v>1664</v>
      </c>
      <c r="C1058" s="94">
        <v>0.3</v>
      </c>
      <c r="D1058" s="15"/>
    </row>
    <row r="1059" spans="1:4" s="16" customFormat="1" x14ac:dyDescent="0.2">
      <c r="A1059" s="36">
        <f t="shared" si="2"/>
        <v>363</v>
      </c>
      <c r="B1059" s="37" t="s">
        <v>1665</v>
      </c>
      <c r="C1059" s="38">
        <v>0.95</v>
      </c>
      <c r="D1059" s="15"/>
    </row>
    <row r="1060" spans="1:4" s="16" customFormat="1" x14ac:dyDescent="0.2">
      <c r="A1060" s="36">
        <f t="shared" si="2"/>
        <v>364</v>
      </c>
      <c r="B1060" s="37" t="s">
        <v>1666</v>
      </c>
      <c r="C1060" s="38">
        <v>1.2</v>
      </c>
      <c r="D1060" s="15"/>
    </row>
    <row r="1061" spans="1:4" s="16" customFormat="1" x14ac:dyDescent="0.2">
      <c r="A1061" s="36">
        <f t="shared" si="2"/>
        <v>365</v>
      </c>
      <c r="B1061" s="37" t="s">
        <v>1667</v>
      </c>
      <c r="C1061" s="94">
        <v>0.8</v>
      </c>
      <c r="D1061" s="15"/>
    </row>
    <row r="1062" spans="1:4" s="16" customFormat="1" x14ac:dyDescent="0.2">
      <c r="A1062" s="36">
        <f t="shared" si="2"/>
        <v>366</v>
      </c>
      <c r="B1062" s="37" t="s">
        <v>1668</v>
      </c>
      <c r="C1062" s="94">
        <v>0.2</v>
      </c>
      <c r="D1062" s="15"/>
    </row>
    <row r="1063" spans="1:4" s="16" customFormat="1" x14ac:dyDescent="0.2">
      <c r="A1063" s="36">
        <f t="shared" si="2"/>
        <v>367</v>
      </c>
      <c r="B1063" s="37" t="s">
        <v>1669</v>
      </c>
      <c r="C1063" s="94">
        <v>0.7</v>
      </c>
      <c r="D1063" s="15"/>
    </row>
    <row r="1064" spans="1:4" s="16" customFormat="1" x14ac:dyDescent="0.2">
      <c r="A1064" s="36">
        <f t="shared" si="2"/>
        <v>368</v>
      </c>
      <c r="B1064" s="37" t="s">
        <v>1670</v>
      </c>
      <c r="C1064" s="38">
        <v>0.4</v>
      </c>
      <c r="D1064" s="15"/>
    </row>
    <row r="1065" spans="1:4" s="16" customFormat="1" x14ac:dyDescent="0.2">
      <c r="A1065" s="36">
        <f t="shared" si="2"/>
        <v>369</v>
      </c>
      <c r="B1065" s="37" t="s">
        <v>1671</v>
      </c>
      <c r="C1065" s="94">
        <v>0.5</v>
      </c>
      <c r="D1065" s="15"/>
    </row>
    <row r="1066" spans="1:4" s="16" customFormat="1" x14ac:dyDescent="0.2">
      <c r="A1066" s="36">
        <f t="shared" si="2"/>
        <v>370</v>
      </c>
      <c r="B1066" s="37" t="s">
        <v>1672</v>
      </c>
      <c r="C1066" s="38">
        <v>0.5</v>
      </c>
      <c r="D1066" s="15"/>
    </row>
    <row r="1067" spans="1:4" s="16" customFormat="1" x14ac:dyDescent="0.2">
      <c r="A1067" s="36">
        <f t="shared" si="2"/>
        <v>371</v>
      </c>
      <c r="B1067" s="37" t="s">
        <v>1673</v>
      </c>
      <c r="C1067" s="38">
        <v>0.6</v>
      </c>
      <c r="D1067" s="15"/>
    </row>
    <row r="1068" spans="1:4" s="16" customFormat="1" x14ac:dyDescent="0.2">
      <c r="A1068" s="36">
        <f t="shared" si="2"/>
        <v>372</v>
      </c>
      <c r="B1068" s="37" t="s">
        <v>1674</v>
      </c>
      <c r="C1068" s="94">
        <v>0.3</v>
      </c>
      <c r="D1068" s="15"/>
    </row>
    <row r="1069" spans="1:4" s="16" customFormat="1" x14ac:dyDescent="0.2">
      <c r="A1069" s="36">
        <f t="shared" si="2"/>
        <v>373</v>
      </c>
      <c r="B1069" s="37" t="s">
        <v>1675</v>
      </c>
      <c r="C1069" s="38">
        <v>0.6</v>
      </c>
      <c r="D1069" s="15"/>
    </row>
    <row r="1070" spans="1:4" s="16" customFormat="1" x14ac:dyDescent="0.2">
      <c r="A1070" s="36">
        <f t="shared" si="2"/>
        <v>374</v>
      </c>
      <c r="B1070" s="37" t="s">
        <v>1676</v>
      </c>
      <c r="C1070" s="38">
        <v>0.4</v>
      </c>
      <c r="D1070" s="15"/>
    </row>
    <row r="1071" spans="1:4" s="93" customFormat="1" x14ac:dyDescent="0.2">
      <c r="A1071" s="138" t="s">
        <v>408</v>
      </c>
      <c r="B1071" s="138"/>
      <c r="C1071" s="13">
        <f>C1072+C1077+C1101+C1125+C1136+C1138+C1144+C1151+C1153+C1155</f>
        <v>57.508000000000003</v>
      </c>
    </row>
    <row r="1072" spans="1:4" s="107" customFormat="1" x14ac:dyDescent="0.2">
      <c r="A1072" s="97"/>
      <c r="B1072" s="97" t="s">
        <v>1677</v>
      </c>
      <c r="C1072" s="98">
        <f>SUM(C1073:C1076)</f>
        <v>3.04</v>
      </c>
    </row>
    <row r="1073" spans="1:4" s="16" customFormat="1" x14ac:dyDescent="0.2">
      <c r="A1073" s="36">
        <v>1</v>
      </c>
      <c r="B1073" s="37" t="s">
        <v>1678</v>
      </c>
      <c r="C1073" s="38">
        <v>0.8</v>
      </c>
      <c r="D1073" s="15"/>
    </row>
    <row r="1074" spans="1:4" s="16" customFormat="1" x14ac:dyDescent="0.2">
      <c r="A1074" s="36">
        <v>2</v>
      </c>
      <c r="B1074" s="37" t="s">
        <v>1679</v>
      </c>
      <c r="C1074" s="38">
        <v>0.8</v>
      </c>
      <c r="D1074" s="15"/>
    </row>
    <row r="1075" spans="1:4" s="16" customFormat="1" x14ac:dyDescent="0.2">
      <c r="A1075" s="36">
        <v>3</v>
      </c>
      <c r="B1075" s="37" t="s">
        <v>1680</v>
      </c>
      <c r="C1075" s="94">
        <v>0.74</v>
      </c>
      <c r="D1075" s="15"/>
    </row>
    <row r="1076" spans="1:4" s="16" customFormat="1" x14ac:dyDescent="0.2">
      <c r="A1076" s="36">
        <v>4</v>
      </c>
      <c r="B1076" s="74" t="s">
        <v>1681</v>
      </c>
      <c r="C1076" s="94">
        <v>0.7</v>
      </c>
      <c r="D1076" s="15"/>
    </row>
    <row r="1077" spans="1:4" s="104" customFormat="1" x14ac:dyDescent="0.2">
      <c r="A1077" s="96"/>
      <c r="B1077" s="105" t="s">
        <v>1682</v>
      </c>
      <c r="C1077" s="102">
        <f>SUM(C1078:C1100)</f>
        <v>19.869</v>
      </c>
      <c r="D1077" s="103"/>
    </row>
    <row r="1078" spans="1:4" s="16" customFormat="1" x14ac:dyDescent="0.2">
      <c r="A1078" s="36">
        <v>5</v>
      </c>
      <c r="B1078" s="37" t="s">
        <v>1683</v>
      </c>
      <c r="C1078" s="38">
        <v>0.65</v>
      </c>
      <c r="D1078" s="15"/>
    </row>
    <row r="1079" spans="1:4" s="16" customFormat="1" x14ac:dyDescent="0.2">
      <c r="A1079" s="36">
        <v>6</v>
      </c>
      <c r="B1079" s="74" t="s">
        <v>1801</v>
      </c>
      <c r="C1079" s="94">
        <v>2.2999999999999998</v>
      </c>
      <c r="D1079" s="15"/>
    </row>
    <row r="1080" spans="1:4" s="16" customFormat="1" x14ac:dyDescent="0.2">
      <c r="A1080" s="36">
        <v>7</v>
      </c>
      <c r="B1080" s="37" t="s">
        <v>1684</v>
      </c>
      <c r="C1080" s="38">
        <v>0.6</v>
      </c>
      <c r="D1080" s="15"/>
    </row>
    <row r="1081" spans="1:4" s="16" customFormat="1" x14ac:dyDescent="0.2">
      <c r="A1081" s="36">
        <v>8</v>
      </c>
      <c r="B1081" s="37" t="s">
        <v>1802</v>
      </c>
      <c r="C1081" s="38">
        <v>0.4</v>
      </c>
      <c r="D1081" s="15"/>
    </row>
    <row r="1082" spans="1:4" s="16" customFormat="1" x14ac:dyDescent="0.2">
      <c r="A1082" s="36">
        <v>9</v>
      </c>
      <c r="B1082" s="68" t="s">
        <v>1685</v>
      </c>
      <c r="C1082" s="38">
        <v>0.2</v>
      </c>
      <c r="D1082" s="15"/>
    </row>
    <row r="1083" spans="1:4" s="16" customFormat="1" x14ac:dyDescent="0.2">
      <c r="A1083" s="36">
        <v>10</v>
      </c>
      <c r="B1083" s="68" t="s">
        <v>1686</v>
      </c>
      <c r="C1083" s="38">
        <v>1</v>
      </c>
      <c r="D1083" s="15"/>
    </row>
    <row r="1084" spans="1:4" s="16" customFormat="1" x14ac:dyDescent="0.2">
      <c r="A1084" s="36">
        <v>11</v>
      </c>
      <c r="B1084" s="68" t="s">
        <v>1687</v>
      </c>
      <c r="C1084" s="38">
        <v>0.4</v>
      </c>
      <c r="D1084" s="15"/>
    </row>
    <row r="1085" spans="1:4" s="16" customFormat="1" x14ac:dyDescent="0.2">
      <c r="A1085" s="36">
        <v>12</v>
      </c>
      <c r="B1085" s="37" t="s">
        <v>1688</v>
      </c>
      <c r="C1085" s="38">
        <v>0.95</v>
      </c>
      <c r="D1085" s="15"/>
    </row>
    <row r="1086" spans="1:4" s="16" customFormat="1" x14ac:dyDescent="0.2">
      <c r="A1086" s="36">
        <v>13</v>
      </c>
      <c r="B1086" s="68" t="s">
        <v>1689</v>
      </c>
      <c r="C1086" s="38">
        <v>1</v>
      </c>
      <c r="D1086" s="15"/>
    </row>
    <row r="1087" spans="1:4" s="16" customFormat="1" x14ac:dyDescent="0.2">
      <c r="A1087" s="36">
        <v>14</v>
      </c>
      <c r="B1087" s="68" t="s">
        <v>1690</v>
      </c>
      <c r="C1087" s="38">
        <v>0.7</v>
      </c>
      <c r="D1087" s="15"/>
    </row>
    <row r="1088" spans="1:4" s="16" customFormat="1" x14ac:dyDescent="0.2">
      <c r="A1088" s="36">
        <v>15</v>
      </c>
      <c r="B1088" s="37" t="s">
        <v>1691</v>
      </c>
      <c r="C1088" s="38">
        <v>1.6</v>
      </c>
      <c r="D1088" s="15"/>
    </row>
    <row r="1089" spans="1:4" s="16" customFormat="1" x14ac:dyDescent="0.2">
      <c r="A1089" s="36">
        <v>16</v>
      </c>
      <c r="B1089" s="37" t="s">
        <v>1692</v>
      </c>
      <c r="C1089" s="38">
        <v>1.4</v>
      </c>
      <c r="D1089" s="15"/>
    </row>
    <row r="1090" spans="1:4" s="16" customFormat="1" x14ac:dyDescent="0.2">
      <c r="A1090" s="36">
        <v>17</v>
      </c>
      <c r="B1090" s="68" t="s">
        <v>1693</v>
      </c>
      <c r="C1090" s="38">
        <v>0.8</v>
      </c>
      <c r="D1090" s="15"/>
    </row>
    <row r="1091" spans="1:4" s="16" customFormat="1" x14ac:dyDescent="0.2">
      <c r="A1091" s="36">
        <v>18</v>
      </c>
      <c r="B1091" s="68" t="s">
        <v>1694</v>
      </c>
      <c r="C1091" s="38">
        <v>1</v>
      </c>
      <c r="D1091" s="15"/>
    </row>
    <row r="1092" spans="1:4" s="16" customFormat="1" x14ac:dyDescent="0.2">
      <c r="A1092" s="36">
        <v>19</v>
      </c>
      <c r="B1092" s="68" t="s">
        <v>1695</v>
      </c>
      <c r="C1092" s="38">
        <v>0.63500000000000001</v>
      </c>
      <c r="D1092" s="15"/>
    </row>
    <row r="1093" spans="1:4" s="16" customFormat="1" x14ac:dyDescent="0.2">
      <c r="A1093" s="36">
        <v>20</v>
      </c>
      <c r="B1093" s="68" t="s">
        <v>1696</v>
      </c>
      <c r="C1093" s="38">
        <v>0.7</v>
      </c>
      <c r="D1093" s="15"/>
    </row>
    <row r="1094" spans="1:4" s="16" customFormat="1" x14ac:dyDescent="0.2">
      <c r="A1094" s="36">
        <v>21</v>
      </c>
      <c r="B1094" s="37" t="s">
        <v>1697</v>
      </c>
      <c r="C1094" s="38">
        <v>0.78</v>
      </c>
      <c r="D1094" s="15"/>
    </row>
    <row r="1095" spans="1:4" s="16" customFormat="1" x14ac:dyDescent="0.2">
      <c r="A1095" s="36">
        <v>22</v>
      </c>
      <c r="B1095" s="37" t="s">
        <v>1698</v>
      </c>
      <c r="C1095" s="38">
        <v>0.7</v>
      </c>
      <c r="D1095" s="15"/>
    </row>
    <row r="1096" spans="1:4" s="16" customFormat="1" x14ac:dyDescent="0.2">
      <c r="A1096" s="36">
        <v>23</v>
      </c>
      <c r="B1096" s="37" t="s">
        <v>1699</v>
      </c>
      <c r="C1096" s="38">
        <v>0.35</v>
      </c>
      <c r="D1096" s="15"/>
    </row>
    <row r="1097" spans="1:4" s="16" customFormat="1" x14ac:dyDescent="0.2">
      <c r="A1097" s="36">
        <v>24</v>
      </c>
      <c r="B1097" s="68" t="s">
        <v>1700</v>
      </c>
      <c r="C1097" s="38">
        <v>1</v>
      </c>
      <c r="D1097" s="15"/>
    </row>
    <row r="1098" spans="1:4" s="16" customFormat="1" x14ac:dyDescent="0.2">
      <c r="A1098" s="36">
        <v>25</v>
      </c>
      <c r="B1098" s="68" t="s">
        <v>1701</v>
      </c>
      <c r="C1098" s="38">
        <v>0.7</v>
      </c>
      <c r="D1098" s="15"/>
    </row>
    <row r="1099" spans="1:4" s="16" customFormat="1" x14ac:dyDescent="0.2">
      <c r="A1099" s="36">
        <v>26</v>
      </c>
      <c r="B1099" s="37" t="s">
        <v>1702</v>
      </c>
      <c r="C1099" s="38">
        <v>1.504</v>
      </c>
      <c r="D1099" s="15"/>
    </row>
    <row r="1100" spans="1:4" s="16" customFormat="1" x14ac:dyDescent="0.2">
      <c r="A1100" s="36">
        <v>27</v>
      </c>
      <c r="B1100" s="68" t="s">
        <v>1703</v>
      </c>
      <c r="C1100" s="38">
        <v>0.5</v>
      </c>
      <c r="D1100" s="15"/>
    </row>
    <row r="1101" spans="1:4" s="104" customFormat="1" x14ac:dyDescent="0.2">
      <c r="A1101" s="96"/>
      <c r="B1101" s="105" t="s">
        <v>1704</v>
      </c>
      <c r="C1101" s="102">
        <f>SUM(C1102:C1124)</f>
        <v>18.525000000000002</v>
      </c>
      <c r="D1101" s="103"/>
    </row>
    <row r="1102" spans="1:4" s="16" customFormat="1" x14ac:dyDescent="0.2">
      <c r="A1102" s="36">
        <v>28</v>
      </c>
      <c r="B1102" s="37" t="s">
        <v>1781</v>
      </c>
      <c r="C1102" s="38">
        <v>1.23</v>
      </c>
      <c r="D1102" s="15"/>
    </row>
    <row r="1103" spans="1:4" s="16" customFormat="1" x14ac:dyDescent="0.2">
      <c r="A1103" s="36">
        <v>29</v>
      </c>
      <c r="B1103" s="37" t="s">
        <v>1705</v>
      </c>
      <c r="C1103" s="38">
        <v>0.95</v>
      </c>
      <c r="D1103" s="15"/>
    </row>
    <row r="1104" spans="1:4" s="16" customFormat="1" x14ac:dyDescent="0.2">
      <c r="A1104" s="36">
        <v>30</v>
      </c>
      <c r="B1104" s="68" t="s">
        <v>1706</v>
      </c>
      <c r="C1104" s="38">
        <v>0.8</v>
      </c>
      <c r="D1104" s="15"/>
    </row>
    <row r="1105" spans="1:4" s="16" customFormat="1" x14ac:dyDescent="0.2">
      <c r="A1105" s="36">
        <v>31</v>
      </c>
      <c r="B1105" s="68" t="s">
        <v>1707</v>
      </c>
      <c r="C1105" s="38">
        <v>0.65</v>
      </c>
      <c r="D1105" s="15"/>
    </row>
    <row r="1106" spans="1:4" s="16" customFormat="1" x14ac:dyDescent="0.2">
      <c r="A1106" s="36">
        <v>32</v>
      </c>
      <c r="B1106" s="68" t="s">
        <v>1708</v>
      </c>
      <c r="C1106" s="38">
        <v>0.9</v>
      </c>
      <c r="D1106" s="15"/>
    </row>
    <row r="1107" spans="1:4" s="16" customFormat="1" x14ac:dyDescent="0.2">
      <c r="A1107" s="36">
        <v>33</v>
      </c>
      <c r="B1107" s="68" t="s">
        <v>1709</v>
      </c>
      <c r="C1107" s="38">
        <v>0.7</v>
      </c>
      <c r="D1107" s="15"/>
    </row>
    <row r="1108" spans="1:4" s="16" customFormat="1" x14ac:dyDescent="0.2">
      <c r="A1108" s="36">
        <v>34</v>
      </c>
      <c r="B1108" s="68" t="s">
        <v>1710</v>
      </c>
      <c r="C1108" s="38">
        <v>0.9</v>
      </c>
      <c r="D1108" s="15"/>
    </row>
    <row r="1109" spans="1:4" s="16" customFormat="1" x14ac:dyDescent="0.2">
      <c r="A1109" s="36">
        <v>35</v>
      </c>
      <c r="B1109" s="68" t="s">
        <v>1711</v>
      </c>
      <c r="C1109" s="38">
        <v>0.65</v>
      </c>
      <c r="D1109" s="15"/>
    </row>
    <row r="1110" spans="1:4" s="16" customFormat="1" x14ac:dyDescent="0.2">
      <c r="A1110" s="36">
        <v>36</v>
      </c>
      <c r="B1110" s="68" t="s">
        <v>1803</v>
      </c>
      <c r="C1110" s="38">
        <v>1.5</v>
      </c>
      <c r="D1110" s="15"/>
    </row>
    <row r="1111" spans="1:4" s="16" customFormat="1" x14ac:dyDescent="0.2">
      <c r="A1111" s="36">
        <v>37</v>
      </c>
      <c r="B1111" s="68" t="s">
        <v>1712</v>
      </c>
      <c r="C1111" s="38">
        <v>0.74</v>
      </c>
      <c r="D1111" s="15"/>
    </row>
    <row r="1112" spans="1:4" s="16" customFormat="1" x14ac:dyDescent="0.2">
      <c r="A1112" s="36">
        <v>38</v>
      </c>
      <c r="B1112" s="68" t="s">
        <v>1713</v>
      </c>
      <c r="C1112" s="38">
        <v>0.57999999999999996</v>
      </c>
      <c r="D1112" s="15"/>
    </row>
    <row r="1113" spans="1:4" s="16" customFormat="1" x14ac:dyDescent="0.2">
      <c r="A1113" s="36">
        <v>39</v>
      </c>
      <c r="B1113" s="68" t="s">
        <v>1714</v>
      </c>
      <c r="C1113" s="38">
        <v>0.4</v>
      </c>
      <c r="D1113" s="15"/>
    </row>
    <row r="1114" spans="1:4" s="16" customFormat="1" x14ac:dyDescent="0.2">
      <c r="A1114" s="36">
        <v>40</v>
      </c>
      <c r="B1114" s="68" t="s">
        <v>1715</v>
      </c>
      <c r="C1114" s="38">
        <v>0.69</v>
      </c>
      <c r="D1114" s="15"/>
    </row>
    <row r="1115" spans="1:4" s="16" customFormat="1" x14ac:dyDescent="0.2">
      <c r="A1115" s="36">
        <v>41</v>
      </c>
      <c r="B1115" s="68" t="s">
        <v>1716</v>
      </c>
      <c r="C1115" s="38">
        <v>0.9</v>
      </c>
      <c r="D1115" s="15"/>
    </row>
    <row r="1116" spans="1:4" s="16" customFormat="1" x14ac:dyDescent="0.2">
      <c r="A1116" s="36">
        <v>42</v>
      </c>
      <c r="B1116" s="68" t="s">
        <v>1804</v>
      </c>
      <c r="C1116" s="38">
        <v>0.64</v>
      </c>
      <c r="D1116" s="15"/>
    </row>
    <row r="1117" spans="1:4" s="16" customFormat="1" x14ac:dyDescent="0.2">
      <c r="A1117" s="36">
        <v>43</v>
      </c>
      <c r="B1117" s="68" t="s">
        <v>1717</v>
      </c>
      <c r="C1117" s="38">
        <v>0.6</v>
      </c>
      <c r="D1117" s="15"/>
    </row>
    <row r="1118" spans="1:4" s="16" customFormat="1" x14ac:dyDescent="0.2">
      <c r="A1118" s="36">
        <v>44</v>
      </c>
      <c r="B1118" s="68" t="s">
        <v>1718</v>
      </c>
      <c r="C1118" s="38">
        <v>2</v>
      </c>
      <c r="D1118" s="15"/>
    </row>
    <row r="1119" spans="1:4" s="16" customFormat="1" x14ac:dyDescent="0.2">
      <c r="A1119" s="36">
        <v>45</v>
      </c>
      <c r="B1119" s="37" t="s">
        <v>1719</v>
      </c>
      <c r="C1119" s="38">
        <v>1</v>
      </c>
      <c r="D1119" s="15"/>
    </row>
    <row r="1120" spans="1:4" s="16" customFormat="1" x14ac:dyDescent="0.2">
      <c r="A1120" s="36">
        <v>46</v>
      </c>
      <c r="B1120" s="68" t="s">
        <v>1720</v>
      </c>
      <c r="C1120" s="38">
        <v>0.5</v>
      </c>
      <c r="D1120" s="15"/>
    </row>
    <row r="1121" spans="1:4" s="16" customFormat="1" x14ac:dyDescent="0.2">
      <c r="A1121" s="36">
        <v>47</v>
      </c>
      <c r="B1121" s="68" t="s">
        <v>1721</v>
      </c>
      <c r="C1121" s="38">
        <v>0.6</v>
      </c>
      <c r="D1121" s="15"/>
    </row>
    <row r="1122" spans="1:4" s="16" customFormat="1" x14ac:dyDescent="0.2">
      <c r="A1122" s="36">
        <v>48</v>
      </c>
      <c r="B1122" s="37" t="s">
        <v>1722</v>
      </c>
      <c r="C1122" s="38">
        <v>0.39500000000000002</v>
      </c>
      <c r="D1122" s="15"/>
    </row>
    <row r="1123" spans="1:4" s="16" customFormat="1" x14ac:dyDescent="0.2">
      <c r="A1123" s="36">
        <v>49</v>
      </c>
      <c r="B1123" s="68" t="s">
        <v>1723</v>
      </c>
      <c r="C1123" s="38">
        <v>0.4</v>
      </c>
      <c r="D1123" s="15"/>
    </row>
    <row r="1124" spans="1:4" s="16" customFormat="1" x14ac:dyDescent="0.2">
      <c r="A1124" s="36">
        <v>50</v>
      </c>
      <c r="B1124" s="68" t="s">
        <v>1724</v>
      </c>
      <c r="C1124" s="38">
        <v>0.8</v>
      </c>
      <c r="D1124" s="15"/>
    </row>
    <row r="1125" spans="1:4" s="104" customFormat="1" x14ac:dyDescent="0.2">
      <c r="A1125" s="96"/>
      <c r="B1125" s="105" t="s">
        <v>1725</v>
      </c>
      <c r="C1125" s="102">
        <f>SUM(C1126:C1135)</f>
        <v>4.633</v>
      </c>
      <c r="D1125" s="103"/>
    </row>
    <row r="1126" spans="1:4" s="16" customFormat="1" x14ac:dyDescent="0.2">
      <c r="A1126" s="36">
        <v>51</v>
      </c>
      <c r="B1126" s="37" t="s">
        <v>1726</v>
      </c>
      <c r="C1126" s="38">
        <v>0.55000000000000004</v>
      </c>
      <c r="D1126" s="15"/>
    </row>
    <row r="1127" spans="1:4" s="16" customFormat="1" x14ac:dyDescent="0.2">
      <c r="A1127" s="36">
        <v>52</v>
      </c>
      <c r="B1127" s="37" t="s">
        <v>1805</v>
      </c>
      <c r="C1127" s="38">
        <v>0.40500000000000003</v>
      </c>
      <c r="D1127" s="15"/>
    </row>
    <row r="1128" spans="1:4" s="16" customFormat="1" x14ac:dyDescent="0.2">
      <c r="A1128" s="36">
        <v>53</v>
      </c>
      <c r="B1128" s="37" t="s">
        <v>1807</v>
      </c>
      <c r="C1128" s="38">
        <v>0.6</v>
      </c>
      <c r="D1128" s="15"/>
    </row>
    <row r="1129" spans="1:4" s="16" customFormat="1" x14ac:dyDescent="0.2">
      <c r="A1129" s="36">
        <v>54</v>
      </c>
      <c r="B1129" s="37" t="s">
        <v>1727</v>
      </c>
      <c r="C1129" s="38">
        <v>0.40799999999999997</v>
      </c>
      <c r="D1129" s="15"/>
    </row>
    <row r="1130" spans="1:4" s="16" customFormat="1" x14ac:dyDescent="0.2">
      <c r="A1130" s="36">
        <v>55</v>
      </c>
      <c r="B1130" s="37" t="s">
        <v>1806</v>
      </c>
      <c r="C1130" s="38">
        <v>0.30299999999999999</v>
      </c>
      <c r="D1130" s="15"/>
    </row>
    <row r="1131" spans="1:4" s="16" customFormat="1" x14ac:dyDescent="0.2">
      <c r="A1131" s="36">
        <v>56</v>
      </c>
      <c r="B1131" s="37" t="s">
        <v>1728</v>
      </c>
      <c r="C1131" s="38">
        <v>0.97699999999999998</v>
      </c>
      <c r="D1131" s="15"/>
    </row>
    <row r="1132" spans="1:4" s="16" customFormat="1" x14ac:dyDescent="0.2">
      <c r="A1132" s="36">
        <v>57</v>
      </c>
      <c r="B1132" s="37" t="s">
        <v>1729</v>
      </c>
      <c r="C1132" s="38">
        <v>0.65</v>
      </c>
      <c r="D1132" s="15"/>
    </row>
    <row r="1133" spans="1:4" s="16" customFormat="1" x14ac:dyDescent="0.2">
      <c r="A1133" s="36">
        <v>58</v>
      </c>
      <c r="B1133" s="37" t="s">
        <v>1730</v>
      </c>
      <c r="C1133" s="38">
        <v>0.28000000000000003</v>
      </c>
      <c r="D1133" s="15"/>
    </row>
    <row r="1134" spans="1:4" s="16" customFormat="1" x14ac:dyDescent="0.2">
      <c r="A1134" s="36">
        <v>59</v>
      </c>
      <c r="B1134" s="37" t="s">
        <v>1731</v>
      </c>
      <c r="C1134" s="38">
        <v>0.15</v>
      </c>
      <c r="D1134" s="15"/>
    </row>
    <row r="1135" spans="1:4" s="16" customFormat="1" x14ac:dyDescent="0.2">
      <c r="A1135" s="36">
        <v>60</v>
      </c>
      <c r="B1135" s="37" t="s">
        <v>1732</v>
      </c>
      <c r="C1135" s="38">
        <v>0.31</v>
      </c>
      <c r="D1135" s="15"/>
    </row>
    <row r="1136" spans="1:4" s="104" customFormat="1" x14ac:dyDescent="0.2">
      <c r="A1136" s="96"/>
      <c r="B1136" s="108" t="s">
        <v>1733</v>
      </c>
      <c r="C1136" s="102">
        <f>SUM(C1137)</f>
        <v>0.85</v>
      </c>
      <c r="D1136" s="103"/>
    </row>
    <row r="1137" spans="1:4" s="16" customFormat="1" x14ac:dyDescent="0.2">
      <c r="A1137" s="36">
        <v>61</v>
      </c>
      <c r="B1137" s="68" t="s">
        <v>1808</v>
      </c>
      <c r="C1137" s="38">
        <v>0.85</v>
      </c>
      <c r="D1137" s="15"/>
    </row>
    <row r="1138" spans="1:4" s="104" customFormat="1" x14ac:dyDescent="0.2">
      <c r="A1138" s="96"/>
      <c r="B1138" s="105" t="s">
        <v>1734</v>
      </c>
      <c r="C1138" s="102">
        <f>SUM(C1139:C1143)</f>
        <v>2.6419999999999999</v>
      </c>
      <c r="D1138" s="103"/>
    </row>
    <row r="1139" spans="1:4" s="16" customFormat="1" x14ac:dyDescent="0.2">
      <c r="A1139" s="36">
        <v>62</v>
      </c>
      <c r="B1139" s="37" t="s">
        <v>1735</v>
      </c>
      <c r="C1139" s="38">
        <v>0.45</v>
      </c>
      <c r="D1139" s="15"/>
    </row>
    <row r="1140" spans="1:4" s="16" customFormat="1" x14ac:dyDescent="0.2">
      <c r="A1140" s="36">
        <v>63</v>
      </c>
      <c r="B1140" s="37" t="s">
        <v>1736</v>
      </c>
      <c r="C1140" s="38">
        <v>0.8</v>
      </c>
      <c r="D1140" s="15"/>
    </row>
    <row r="1141" spans="1:4" s="16" customFormat="1" x14ac:dyDescent="0.2">
      <c r="A1141" s="36">
        <v>64</v>
      </c>
      <c r="B1141" s="37" t="s">
        <v>1737</v>
      </c>
      <c r="C1141" s="38">
        <v>0.24</v>
      </c>
      <c r="D1141" s="15"/>
    </row>
    <row r="1142" spans="1:4" s="16" customFormat="1" x14ac:dyDescent="0.2">
      <c r="A1142" s="36">
        <v>65</v>
      </c>
      <c r="B1142" s="37" t="s">
        <v>1738</v>
      </c>
      <c r="C1142" s="38">
        <v>0.8</v>
      </c>
      <c r="D1142" s="15"/>
    </row>
    <row r="1143" spans="1:4" s="16" customFormat="1" x14ac:dyDescent="0.2">
      <c r="A1143" s="36">
        <v>66</v>
      </c>
      <c r="B1143" s="37" t="s">
        <v>1739</v>
      </c>
      <c r="C1143" s="38">
        <v>0.35199999999999998</v>
      </c>
      <c r="D1143" s="15"/>
    </row>
    <row r="1144" spans="1:4" s="104" customFormat="1" x14ac:dyDescent="0.2">
      <c r="A1144" s="96"/>
      <c r="B1144" s="108" t="s">
        <v>1740</v>
      </c>
      <c r="C1144" s="102">
        <f>SUM(C1145:C1150)</f>
        <v>4.74</v>
      </c>
      <c r="D1144" s="103"/>
    </row>
    <row r="1145" spans="1:4" s="16" customFormat="1" x14ac:dyDescent="0.2">
      <c r="A1145" s="36">
        <v>67</v>
      </c>
      <c r="B1145" s="37" t="s">
        <v>1741</v>
      </c>
      <c r="C1145" s="38">
        <v>0.85</v>
      </c>
      <c r="D1145" s="15"/>
    </row>
    <row r="1146" spans="1:4" s="16" customFormat="1" x14ac:dyDescent="0.2">
      <c r="A1146" s="36">
        <v>68</v>
      </c>
      <c r="B1146" s="37" t="s">
        <v>1742</v>
      </c>
      <c r="C1146" s="38">
        <v>0.8</v>
      </c>
      <c r="D1146" s="15"/>
    </row>
    <row r="1147" spans="1:4" s="16" customFormat="1" x14ac:dyDescent="0.2">
      <c r="A1147" s="36">
        <v>69</v>
      </c>
      <c r="B1147" s="37" t="s">
        <v>1809</v>
      </c>
      <c r="C1147" s="38">
        <v>0.8</v>
      </c>
      <c r="D1147" s="15"/>
    </row>
    <row r="1148" spans="1:4" s="16" customFormat="1" x14ac:dyDescent="0.2">
      <c r="A1148" s="36">
        <v>70</v>
      </c>
      <c r="B1148" s="37" t="s">
        <v>1743</v>
      </c>
      <c r="C1148" s="38">
        <v>0.7</v>
      </c>
      <c r="D1148" s="15"/>
    </row>
    <row r="1149" spans="1:4" s="16" customFormat="1" x14ac:dyDescent="0.2">
      <c r="A1149" s="36">
        <v>71</v>
      </c>
      <c r="B1149" s="37" t="s">
        <v>1744</v>
      </c>
      <c r="C1149" s="38">
        <v>0.9</v>
      </c>
      <c r="D1149" s="15"/>
    </row>
    <row r="1150" spans="1:4" s="16" customFormat="1" x14ac:dyDescent="0.2">
      <c r="A1150" s="36">
        <v>72</v>
      </c>
      <c r="B1150" s="37" t="s">
        <v>1745</v>
      </c>
      <c r="C1150" s="38">
        <v>0.69</v>
      </c>
      <c r="D1150" s="15"/>
    </row>
    <row r="1151" spans="1:4" s="104" customFormat="1" x14ac:dyDescent="0.2">
      <c r="A1151" s="96"/>
      <c r="B1151" s="113" t="s">
        <v>1746</v>
      </c>
      <c r="C1151" s="114">
        <f>SUM(C1152)</f>
        <v>0.9</v>
      </c>
      <c r="D1151" s="103"/>
    </row>
    <row r="1152" spans="1:4" s="16" customFormat="1" x14ac:dyDescent="0.2">
      <c r="A1152" s="36">
        <v>73</v>
      </c>
      <c r="B1152" s="74" t="s">
        <v>1747</v>
      </c>
      <c r="C1152" s="94">
        <v>0.9</v>
      </c>
      <c r="D1152" s="15"/>
    </row>
    <row r="1153" spans="1:4" s="104" customFormat="1" x14ac:dyDescent="0.2">
      <c r="A1153" s="96"/>
      <c r="B1153" s="108" t="s">
        <v>1748</v>
      </c>
      <c r="C1153" s="102">
        <f>SUM(C1154)</f>
        <v>1</v>
      </c>
      <c r="D1153" s="103"/>
    </row>
    <row r="1154" spans="1:4" s="16" customFormat="1" x14ac:dyDescent="0.2">
      <c r="A1154" s="36">
        <v>74</v>
      </c>
      <c r="B1154" s="68" t="s">
        <v>1749</v>
      </c>
      <c r="C1154" s="38">
        <v>1</v>
      </c>
      <c r="D1154" s="15"/>
    </row>
    <row r="1155" spans="1:4" s="104" customFormat="1" x14ac:dyDescent="0.2">
      <c r="A1155" s="96"/>
      <c r="B1155" s="113" t="s">
        <v>1750</v>
      </c>
      <c r="C1155" s="114">
        <f>SUM(C1156:C1158)</f>
        <v>1.3090000000000002</v>
      </c>
      <c r="D1155" s="103"/>
    </row>
    <row r="1156" spans="1:4" s="16" customFormat="1" x14ac:dyDescent="0.2">
      <c r="A1156" s="36">
        <v>75</v>
      </c>
      <c r="B1156" s="37" t="s">
        <v>1751</v>
      </c>
      <c r="C1156" s="38">
        <v>0.4</v>
      </c>
      <c r="D1156" s="15"/>
    </row>
    <row r="1157" spans="1:4" s="16" customFormat="1" x14ac:dyDescent="0.2">
      <c r="A1157" s="36">
        <v>76</v>
      </c>
      <c r="B1157" s="37" t="s">
        <v>1810</v>
      </c>
      <c r="C1157" s="38">
        <v>0.35899999999999999</v>
      </c>
      <c r="D1157" s="15"/>
    </row>
    <row r="1158" spans="1:4" s="16" customFormat="1" x14ac:dyDescent="0.2">
      <c r="A1158" s="36">
        <v>77</v>
      </c>
      <c r="B1158" s="37" t="s">
        <v>1752</v>
      </c>
      <c r="C1158" s="38">
        <v>0.55000000000000004</v>
      </c>
      <c r="D1158" s="15"/>
    </row>
    <row r="1159" spans="1:4" s="132" customFormat="1" ht="18.75" x14ac:dyDescent="0.2">
      <c r="A1159" s="133"/>
      <c r="B1159" s="133" t="s">
        <v>1753</v>
      </c>
      <c r="C1159" s="134">
        <f>C12+C436</f>
        <v>3665.5610000000006</v>
      </c>
    </row>
  </sheetData>
  <sheetProtection selectLockedCells="1" selectUnlockedCells="1"/>
  <mergeCells count="12">
    <mergeCell ref="A436:B436"/>
    <mergeCell ref="A437:B437"/>
    <mergeCell ref="A505:B505"/>
    <mergeCell ref="A670:B670"/>
    <mergeCell ref="A1071:B1071"/>
    <mergeCell ref="A363:B363"/>
    <mergeCell ref="D4:J6"/>
    <mergeCell ref="A6:C10"/>
    <mergeCell ref="A12:B12"/>
    <mergeCell ref="A13:B13"/>
    <mergeCell ref="A60:B60"/>
    <mergeCell ref="A178:B178"/>
  </mergeCells>
  <pageMargins left="1.1811023622047245" right="0.39370078740157483" top="0.39370078740157483" bottom="0.39370078740157483" header="0" footer="0"/>
  <pageSetup paperSize="9" scale="76" firstPageNumber="0" fitToHeight="0" orientation="portrait" r:id="rId1"/>
  <headerFooter differentFirst="1" alignWithMargins="0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workbookViewId="0">
      <selection activeCell="H17" sqref="H17"/>
    </sheetView>
  </sheetViews>
  <sheetFormatPr defaultColWidth="8.85546875" defaultRowHeight="12.75" x14ac:dyDescent="0.2"/>
  <cols>
    <col min="1" max="11" width="10.28515625" style="115" customWidth="1"/>
    <col min="12" max="16384" width="8.85546875" style="115"/>
  </cols>
  <sheetData>
    <row r="1" spans="1:10" s="15" customFormat="1" ht="15.75" x14ac:dyDescent="0.2">
      <c r="A1" s="116"/>
      <c r="B1" s="116"/>
      <c r="C1" s="116"/>
      <c r="D1" s="89"/>
      <c r="E1" s="89"/>
      <c r="F1" s="89"/>
      <c r="G1" s="89"/>
      <c r="H1" s="89"/>
      <c r="I1" s="89"/>
      <c r="J1" s="89"/>
    </row>
    <row r="2" spans="1:10" s="15" customFormat="1" ht="15.75" x14ac:dyDescent="0.2">
      <c r="A2" s="116"/>
      <c r="B2" s="116"/>
      <c r="C2" s="116"/>
      <c r="D2" s="90"/>
      <c r="E2" s="90"/>
      <c r="F2" s="90"/>
      <c r="G2" s="90"/>
      <c r="H2" s="90"/>
      <c r="I2" s="90"/>
      <c r="J2" s="90"/>
    </row>
    <row r="3" spans="1:10" s="15" customFormat="1" ht="15.75" x14ac:dyDescent="0.2">
      <c r="A3" s="116"/>
      <c r="B3" s="116"/>
      <c r="C3" s="116"/>
      <c r="D3" s="90"/>
      <c r="E3" s="90"/>
      <c r="F3" s="90"/>
      <c r="G3" s="90"/>
      <c r="H3" s="90"/>
      <c r="I3" s="90"/>
      <c r="J3" s="90"/>
    </row>
    <row r="4" spans="1:10" s="15" customFormat="1" ht="15.75" x14ac:dyDescent="0.2">
      <c r="A4" s="116"/>
      <c r="B4" s="116"/>
      <c r="C4" s="116"/>
      <c r="D4" s="90"/>
      <c r="E4" s="90"/>
      <c r="F4" s="90"/>
      <c r="G4" s="90"/>
      <c r="H4" s="90"/>
      <c r="I4" s="90"/>
      <c r="J4" s="90"/>
    </row>
    <row r="5" spans="1:10" s="15" customFormat="1" ht="15.75" x14ac:dyDescent="0.2">
      <c r="A5" s="116"/>
      <c r="B5" s="116"/>
      <c r="C5" s="116"/>
      <c r="D5" s="90"/>
      <c r="E5" s="90"/>
      <c r="F5" s="90"/>
      <c r="G5" s="90"/>
      <c r="H5" s="90"/>
      <c r="I5" s="90"/>
      <c r="J5" s="90"/>
    </row>
    <row r="6" spans="1:10" s="15" customFormat="1" ht="15.75" x14ac:dyDescent="0.2">
      <c r="A6" s="116"/>
      <c r="B6" s="116"/>
      <c r="C6" s="116"/>
      <c r="D6" s="90"/>
      <c r="E6" s="90"/>
      <c r="F6" s="90"/>
      <c r="G6" s="90"/>
      <c r="H6" s="90"/>
      <c r="I6" s="90"/>
      <c r="J6" s="90"/>
    </row>
    <row r="7" spans="1:10" s="15" customFormat="1" ht="15.75" x14ac:dyDescent="0.2">
      <c r="A7" s="116"/>
      <c r="B7" s="116"/>
      <c r="C7" s="116"/>
      <c r="D7" s="90"/>
      <c r="E7" s="90"/>
      <c r="F7" s="90"/>
      <c r="G7" s="90"/>
      <c r="H7" s="90"/>
      <c r="I7" s="90"/>
      <c r="J7" s="90"/>
    </row>
    <row r="8" spans="1:10" s="11" customFormat="1" ht="15.75" x14ac:dyDescent="0.2">
      <c r="B8" s="92"/>
      <c r="C8" s="117"/>
    </row>
    <row r="9" spans="1:10" s="15" customFormat="1" ht="15.75" x14ac:dyDescent="0.2">
      <c r="B9" s="118"/>
      <c r="C9" s="119"/>
    </row>
    <row r="10" spans="1:10" s="15" customFormat="1" ht="15.75" x14ac:dyDescent="0.2">
      <c r="B10" s="118"/>
      <c r="C10" s="119"/>
    </row>
    <row r="11" spans="1:10" s="15" customFormat="1" ht="15.75" x14ac:dyDescent="0.2">
      <c r="B11" s="118"/>
      <c r="C11" s="119"/>
    </row>
    <row r="12" spans="1:10" s="15" customFormat="1" ht="15.75" x14ac:dyDescent="0.2">
      <c r="B12" s="118"/>
      <c r="C12" s="119"/>
    </row>
    <row r="13" spans="1:10" s="15" customFormat="1" ht="15.75" x14ac:dyDescent="0.2">
      <c r="B13" s="120"/>
      <c r="C13" s="121"/>
    </row>
    <row r="14" spans="1:10" s="15" customFormat="1" ht="15.75" x14ac:dyDescent="0.2">
      <c r="B14" s="120"/>
      <c r="C14" s="122"/>
    </row>
    <row r="15" spans="1:10" s="15" customFormat="1" ht="15.75" x14ac:dyDescent="0.2">
      <c r="B15" s="120"/>
      <c r="C15" s="121"/>
    </row>
    <row r="16" spans="1:10" s="15" customFormat="1" ht="15.75" x14ac:dyDescent="0.2">
      <c r="B16" s="120"/>
      <c r="C16" s="121"/>
    </row>
    <row r="17" spans="2:3" s="15" customFormat="1" ht="15.75" x14ac:dyDescent="0.2">
      <c r="B17" s="123"/>
      <c r="C17" s="119"/>
    </row>
    <row r="18" spans="2:3" s="15" customFormat="1" ht="15.75" x14ac:dyDescent="0.2">
      <c r="B18" s="120"/>
      <c r="C18" s="121"/>
    </row>
    <row r="19" spans="2:3" s="15" customFormat="1" ht="15.75" x14ac:dyDescent="0.2">
      <c r="B19" s="124"/>
      <c r="C19" s="125"/>
    </row>
    <row r="20" spans="2:3" s="15" customFormat="1" ht="15.75" x14ac:dyDescent="0.2">
      <c r="B20" s="118"/>
      <c r="C20" s="119"/>
    </row>
    <row r="21" spans="2:3" s="15" customFormat="1" ht="15.75" x14ac:dyDescent="0.2">
      <c r="B21" s="118"/>
      <c r="C21" s="119"/>
    </row>
    <row r="22" spans="2:3" s="15" customFormat="1" ht="15.75" x14ac:dyDescent="0.2">
      <c r="B22" s="126"/>
      <c r="C22" s="127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1"/>
  <sheetViews>
    <sheetView view="pageBreakPreview" topLeftCell="A676" zoomScale="70" zoomScaleNormal="85" zoomScaleSheetLayoutView="70" workbookViewId="0">
      <selection activeCell="C441" sqref="C441"/>
    </sheetView>
  </sheetViews>
  <sheetFormatPr defaultRowHeight="18.75" x14ac:dyDescent="0.2"/>
  <cols>
    <col min="1" max="1" width="4.140625" style="1" customWidth="1"/>
    <col min="2" max="2" width="72.85546875" style="2" customWidth="1"/>
    <col min="3" max="3" width="16.42578125" style="3" customWidth="1"/>
    <col min="4" max="4" width="14.5703125" style="4" customWidth="1"/>
    <col min="5" max="16384" width="9.140625" style="5"/>
  </cols>
  <sheetData>
    <row r="1" spans="1:10" s="7" customFormat="1" ht="18" customHeight="1" x14ac:dyDescent="0.2">
      <c r="A1" s="6"/>
      <c r="B1" s="140" t="s">
        <v>0</v>
      </c>
      <c r="C1" s="140"/>
      <c r="D1" s="141"/>
      <c r="E1" s="141"/>
      <c r="F1" s="141"/>
      <c r="G1" s="141"/>
      <c r="H1" s="141"/>
      <c r="I1" s="141"/>
      <c r="J1" s="141"/>
    </row>
    <row r="2" spans="1:10" ht="17.45" customHeight="1" x14ac:dyDescent="0.2">
      <c r="A2" s="142" t="s">
        <v>1</v>
      </c>
      <c r="B2" s="142"/>
      <c r="C2" s="142"/>
      <c r="D2" s="141"/>
      <c r="E2" s="141"/>
      <c r="F2" s="141"/>
      <c r="G2" s="141"/>
      <c r="H2" s="141"/>
      <c r="I2" s="141"/>
      <c r="J2" s="141"/>
    </row>
    <row r="3" spans="1:10" s="12" customFormat="1" ht="47.25" x14ac:dyDescent="0.2">
      <c r="A3" s="8" t="s">
        <v>2</v>
      </c>
      <c r="B3" s="9" t="s">
        <v>3</v>
      </c>
      <c r="C3" s="10" t="s">
        <v>4</v>
      </c>
      <c r="D3" s="11"/>
    </row>
    <row r="4" spans="1:10" s="12" customFormat="1" ht="15.6" customHeight="1" x14ac:dyDescent="0.2">
      <c r="A4" s="143" t="s">
        <v>5</v>
      </c>
      <c r="B4" s="143"/>
      <c r="C4" s="13">
        <f>C5+C22+C50+C78+C123+C136+C168+C188+C210+C238+C268+C300+C322+C353+C367+C412</f>
        <v>3148.3</v>
      </c>
      <c r="D4" s="11"/>
    </row>
    <row r="5" spans="1:10" s="16" customFormat="1" ht="15.75" x14ac:dyDescent="0.2">
      <c r="A5" s="144" t="s">
        <v>6</v>
      </c>
      <c r="B5" s="144"/>
      <c r="C5" s="14">
        <f>SUM(C6:C21)</f>
        <v>172.60000000000002</v>
      </c>
      <c r="D5" s="15"/>
    </row>
    <row r="6" spans="1:10" s="21" customFormat="1" ht="15.75" x14ac:dyDescent="0.25">
      <c r="A6" s="17">
        <v>1</v>
      </c>
      <c r="B6" s="18" t="s">
        <v>7</v>
      </c>
      <c r="C6" s="19">
        <v>45.2</v>
      </c>
      <c r="D6" s="20"/>
    </row>
    <row r="7" spans="1:10" s="21" customFormat="1" ht="15.75" x14ac:dyDescent="0.25">
      <c r="A7" s="17">
        <v>2</v>
      </c>
      <c r="B7" s="18" t="s">
        <v>8</v>
      </c>
      <c r="C7" s="19">
        <v>18.100000000000001</v>
      </c>
      <c r="D7" s="20"/>
    </row>
    <row r="8" spans="1:10" s="21" customFormat="1" ht="15.75" x14ac:dyDescent="0.25">
      <c r="A8" s="17">
        <v>3</v>
      </c>
      <c r="B8" s="18" t="s">
        <v>9</v>
      </c>
      <c r="C8" s="19">
        <v>22.4</v>
      </c>
      <c r="D8" s="20"/>
    </row>
    <row r="9" spans="1:10" s="21" customFormat="1" ht="15.75" x14ac:dyDescent="0.25">
      <c r="A9" s="17">
        <v>4</v>
      </c>
      <c r="B9" s="18" t="s">
        <v>10</v>
      </c>
      <c r="C9" s="19">
        <v>3.7</v>
      </c>
      <c r="D9" s="20"/>
    </row>
    <row r="10" spans="1:10" s="21" customFormat="1" ht="15.75" x14ac:dyDescent="0.25">
      <c r="A10" s="17">
        <v>5</v>
      </c>
      <c r="B10" s="18" t="s">
        <v>11</v>
      </c>
      <c r="C10" s="19">
        <v>9.9</v>
      </c>
      <c r="D10" s="20"/>
    </row>
    <row r="11" spans="1:10" s="21" customFormat="1" ht="15.75" x14ac:dyDescent="0.25">
      <c r="A11" s="17">
        <v>6</v>
      </c>
      <c r="B11" s="18" t="s">
        <v>12</v>
      </c>
      <c r="C11" s="19">
        <v>2.5</v>
      </c>
      <c r="D11" s="20"/>
    </row>
    <row r="12" spans="1:10" s="21" customFormat="1" ht="15.75" x14ac:dyDescent="0.25">
      <c r="A12" s="17">
        <v>7</v>
      </c>
      <c r="B12" s="18" t="s">
        <v>13</v>
      </c>
      <c r="C12" s="19">
        <v>4.9000000000000004</v>
      </c>
      <c r="D12" s="20"/>
    </row>
    <row r="13" spans="1:10" s="21" customFormat="1" ht="31.5" x14ac:dyDescent="0.2">
      <c r="A13" s="17">
        <v>8</v>
      </c>
      <c r="B13" s="18" t="s">
        <v>14</v>
      </c>
      <c r="C13" s="22">
        <v>20.3</v>
      </c>
      <c r="D13" s="20"/>
    </row>
    <row r="14" spans="1:10" s="21" customFormat="1" ht="15.75" x14ac:dyDescent="0.25">
      <c r="A14" s="17">
        <v>9</v>
      </c>
      <c r="B14" s="18" t="s">
        <v>15</v>
      </c>
      <c r="C14" s="19">
        <v>8.3000000000000007</v>
      </c>
      <c r="D14" s="20"/>
    </row>
    <row r="15" spans="1:10" s="21" customFormat="1" ht="15.75" x14ac:dyDescent="0.25">
      <c r="A15" s="17">
        <v>10</v>
      </c>
      <c r="B15" s="18" t="s">
        <v>16</v>
      </c>
      <c r="C15" s="19">
        <v>7.4</v>
      </c>
      <c r="D15" s="20"/>
    </row>
    <row r="16" spans="1:10" s="21" customFormat="1" ht="15.75" x14ac:dyDescent="0.25">
      <c r="A16" s="17">
        <v>11</v>
      </c>
      <c r="B16" s="18" t="s">
        <v>17</v>
      </c>
      <c r="C16" s="19">
        <v>15.3</v>
      </c>
      <c r="D16" s="20"/>
    </row>
    <row r="17" spans="1:4" s="21" customFormat="1" ht="15.75" x14ac:dyDescent="0.25">
      <c r="A17" s="17">
        <v>12</v>
      </c>
      <c r="B17" s="23" t="s">
        <v>18</v>
      </c>
      <c r="C17" s="24">
        <v>1.8</v>
      </c>
      <c r="D17" s="20"/>
    </row>
    <row r="18" spans="1:4" s="21" customFormat="1" ht="15.75" x14ac:dyDescent="0.25">
      <c r="A18" s="17">
        <v>13</v>
      </c>
      <c r="B18" s="23" t="s">
        <v>19</v>
      </c>
      <c r="C18" s="24">
        <v>3.5</v>
      </c>
      <c r="D18" s="20"/>
    </row>
    <row r="19" spans="1:4" s="21" customFormat="1" ht="15.75" x14ac:dyDescent="0.25">
      <c r="A19" s="17">
        <v>14</v>
      </c>
      <c r="B19" s="23" t="s">
        <v>20</v>
      </c>
      <c r="C19" s="24">
        <v>2</v>
      </c>
      <c r="D19" s="20"/>
    </row>
    <row r="20" spans="1:4" s="21" customFormat="1" ht="15.75" x14ac:dyDescent="0.25">
      <c r="A20" s="17">
        <v>15</v>
      </c>
      <c r="B20" s="23" t="s">
        <v>21</v>
      </c>
      <c r="C20" s="24">
        <v>3.6</v>
      </c>
      <c r="D20" s="20"/>
    </row>
    <row r="21" spans="1:4" s="21" customFormat="1" ht="15.75" x14ac:dyDescent="0.25">
      <c r="A21" s="17">
        <v>16</v>
      </c>
      <c r="B21" s="23" t="s">
        <v>22</v>
      </c>
      <c r="C21" s="24">
        <v>3.7</v>
      </c>
      <c r="D21" s="20"/>
    </row>
    <row r="22" spans="1:4" s="27" customFormat="1" ht="15.75" x14ac:dyDescent="0.2">
      <c r="A22" s="145" t="s">
        <v>23</v>
      </c>
      <c r="B22" s="145"/>
      <c r="C22" s="25">
        <f>SUM(C23:C49)</f>
        <v>255.20000000000002</v>
      </c>
      <c r="D22" s="26"/>
    </row>
    <row r="23" spans="1:4" s="21" customFormat="1" ht="15.75" x14ac:dyDescent="0.25">
      <c r="A23" s="17">
        <v>1</v>
      </c>
      <c r="B23" s="28" t="s">
        <v>24</v>
      </c>
      <c r="C23" s="24">
        <v>17.2</v>
      </c>
      <c r="D23" s="20"/>
    </row>
    <row r="24" spans="1:4" s="21" customFormat="1" ht="15.75" x14ac:dyDescent="0.25">
      <c r="A24" s="17">
        <v>2</v>
      </c>
      <c r="B24" s="28" t="s">
        <v>25</v>
      </c>
      <c r="C24" s="24">
        <v>14.8</v>
      </c>
      <c r="D24" s="20"/>
    </row>
    <row r="25" spans="1:4" s="21" customFormat="1" ht="31.5" x14ac:dyDescent="0.25">
      <c r="A25" s="17">
        <v>3</v>
      </c>
      <c r="B25" s="28" t="s">
        <v>26</v>
      </c>
      <c r="C25" s="24">
        <v>39.9</v>
      </c>
      <c r="D25" s="20"/>
    </row>
    <row r="26" spans="1:4" s="21" customFormat="1" ht="15.75" x14ac:dyDescent="0.25">
      <c r="A26" s="17">
        <v>4</v>
      </c>
      <c r="B26" s="28" t="s">
        <v>27</v>
      </c>
      <c r="C26" s="24">
        <v>18</v>
      </c>
      <c r="D26" s="20"/>
    </row>
    <row r="27" spans="1:4" s="21" customFormat="1" ht="15.75" x14ac:dyDescent="0.25">
      <c r="A27" s="17">
        <v>5</v>
      </c>
      <c r="B27" s="28" t="s">
        <v>28</v>
      </c>
      <c r="C27" s="24">
        <v>10.6</v>
      </c>
      <c r="D27" s="20"/>
    </row>
    <row r="28" spans="1:4" s="21" customFormat="1" ht="15.75" x14ac:dyDescent="0.25">
      <c r="A28" s="17">
        <v>6</v>
      </c>
      <c r="B28" s="28" t="s">
        <v>29</v>
      </c>
      <c r="C28" s="24">
        <v>9.8000000000000007</v>
      </c>
      <c r="D28" s="20"/>
    </row>
    <row r="29" spans="1:4" s="21" customFormat="1" ht="31.5" x14ac:dyDescent="0.25">
      <c r="A29" s="17">
        <v>7</v>
      </c>
      <c r="B29" s="28" t="s">
        <v>30</v>
      </c>
      <c r="C29" s="24">
        <v>26.1</v>
      </c>
      <c r="D29" s="20"/>
    </row>
    <row r="30" spans="1:4" s="21" customFormat="1" ht="15.75" x14ac:dyDescent="0.25">
      <c r="A30" s="17">
        <v>8</v>
      </c>
      <c r="B30" s="28" t="s">
        <v>31</v>
      </c>
      <c r="C30" s="24">
        <v>22</v>
      </c>
      <c r="D30" s="20"/>
    </row>
    <row r="31" spans="1:4" s="21" customFormat="1" ht="15.75" x14ac:dyDescent="0.25">
      <c r="A31" s="17">
        <v>9</v>
      </c>
      <c r="B31" s="28" t="s">
        <v>32</v>
      </c>
      <c r="C31" s="24">
        <v>18.5</v>
      </c>
      <c r="D31" s="20"/>
    </row>
    <row r="32" spans="1:4" s="21" customFormat="1" ht="15.75" x14ac:dyDescent="0.25">
      <c r="A32" s="17">
        <v>10</v>
      </c>
      <c r="B32" s="28" t="s">
        <v>33</v>
      </c>
      <c r="C32" s="24">
        <v>4</v>
      </c>
      <c r="D32" s="20"/>
    </row>
    <row r="33" spans="1:4" s="21" customFormat="1" ht="15.75" x14ac:dyDescent="0.25">
      <c r="A33" s="17">
        <v>11</v>
      </c>
      <c r="B33" s="28" t="s">
        <v>34</v>
      </c>
      <c r="C33" s="24">
        <v>5</v>
      </c>
      <c r="D33" s="20"/>
    </row>
    <row r="34" spans="1:4" s="21" customFormat="1" ht="15.75" x14ac:dyDescent="0.25">
      <c r="A34" s="17">
        <v>12</v>
      </c>
      <c r="B34" s="28" t="s">
        <v>35</v>
      </c>
      <c r="C34" s="24">
        <v>9.1999999999999993</v>
      </c>
      <c r="D34" s="20"/>
    </row>
    <row r="35" spans="1:4" s="21" customFormat="1" ht="15.75" x14ac:dyDescent="0.25">
      <c r="A35" s="17">
        <v>13</v>
      </c>
      <c r="B35" s="28" t="s">
        <v>36</v>
      </c>
      <c r="C35" s="24">
        <v>3</v>
      </c>
      <c r="D35" s="20"/>
    </row>
    <row r="36" spans="1:4" s="21" customFormat="1" ht="15.75" x14ac:dyDescent="0.25">
      <c r="A36" s="17">
        <v>14</v>
      </c>
      <c r="B36" s="28" t="s">
        <v>37</v>
      </c>
      <c r="C36" s="24">
        <v>12.2</v>
      </c>
      <c r="D36" s="20"/>
    </row>
    <row r="37" spans="1:4" s="21" customFormat="1" ht="15.75" x14ac:dyDescent="0.25">
      <c r="A37" s="17">
        <v>15</v>
      </c>
      <c r="B37" s="28" t="s">
        <v>38</v>
      </c>
      <c r="C37" s="24">
        <v>6</v>
      </c>
      <c r="D37" s="20"/>
    </row>
    <row r="38" spans="1:4" s="21" customFormat="1" ht="15.75" x14ac:dyDescent="0.25">
      <c r="A38" s="17">
        <v>16</v>
      </c>
      <c r="B38" s="23" t="s">
        <v>39</v>
      </c>
      <c r="C38" s="24">
        <v>3.5</v>
      </c>
      <c r="D38" s="20"/>
    </row>
    <row r="39" spans="1:4" s="21" customFormat="1" ht="15.75" x14ac:dyDescent="0.25">
      <c r="A39" s="17">
        <v>17</v>
      </c>
      <c r="B39" s="23" t="s">
        <v>40</v>
      </c>
      <c r="C39" s="24">
        <v>10.8</v>
      </c>
      <c r="D39" s="20"/>
    </row>
    <row r="40" spans="1:4" s="21" customFormat="1" ht="15.75" x14ac:dyDescent="0.25">
      <c r="A40" s="17">
        <v>18</v>
      </c>
      <c r="B40" s="23" t="s">
        <v>41</v>
      </c>
      <c r="C40" s="24">
        <v>2.2000000000000002</v>
      </c>
      <c r="D40" s="20"/>
    </row>
    <row r="41" spans="1:4" s="21" customFormat="1" ht="15.75" x14ac:dyDescent="0.25">
      <c r="A41" s="17">
        <v>19</v>
      </c>
      <c r="B41" s="23" t="s">
        <v>42</v>
      </c>
      <c r="C41" s="24">
        <v>3</v>
      </c>
      <c r="D41" s="20"/>
    </row>
    <row r="42" spans="1:4" s="21" customFormat="1" ht="15.75" x14ac:dyDescent="0.25">
      <c r="A42" s="17">
        <v>20</v>
      </c>
      <c r="B42" s="23" t="s">
        <v>43</v>
      </c>
      <c r="C42" s="24">
        <v>2</v>
      </c>
      <c r="D42" s="20"/>
    </row>
    <row r="43" spans="1:4" s="21" customFormat="1" ht="15.75" x14ac:dyDescent="0.25">
      <c r="A43" s="17">
        <v>21</v>
      </c>
      <c r="B43" s="23" t="s">
        <v>44</v>
      </c>
      <c r="C43" s="24">
        <v>2.4</v>
      </c>
      <c r="D43" s="20"/>
    </row>
    <row r="44" spans="1:4" s="21" customFormat="1" ht="15.75" x14ac:dyDescent="0.25">
      <c r="A44" s="17">
        <v>22</v>
      </c>
      <c r="B44" s="23" t="s">
        <v>45</v>
      </c>
      <c r="C44" s="24">
        <v>3.6</v>
      </c>
      <c r="D44" s="20"/>
    </row>
    <row r="45" spans="1:4" s="21" customFormat="1" ht="15.75" x14ac:dyDescent="0.25">
      <c r="A45" s="17">
        <v>23</v>
      </c>
      <c r="B45" s="23" t="s">
        <v>46</v>
      </c>
      <c r="C45" s="24">
        <v>2.2999999999999998</v>
      </c>
      <c r="D45" s="20"/>
    </row>
    <row r="46" spans="1:4" s="21" customFormat="1" ht="31.5" x14ac:dyDescent="0.25">
      <c r="A46" s="17">
        <v>24</v>
      </c>
      <c r="B46" s="23" t="s">
        <v>47</v>
      </c>
      <c r="C46" s="24">
        <v>4.5</v>
      </c>
      <c r="D46" s="20"/>
    </row>
    <row r="47" spans="1:4" s="21" customFormat="1" ht="15.75" x14ac:dyDescent="0.25">
      <c r="A47" s="17">
        <v>25</v>
      </c>
      <c r="B47" s="23" t="s">
        <v>48</v>
      </c>
      <c r="C47" s="24">
        <v>1.5</v>
      </c>
      <c r="D47" s="20"/>
    </row>
    <row r="48" spans="1:4" s="21" customFormat="1" ht="15.75" x14ac:dyDescent="0.25">
      <c r="A48" s="17">
        <v>26</v>
      </c>
      <c r="B48" s="23" t="s">
        <v>49</v>
      </c>
      <c r="C48" s="24">
        <v>2.8</v>
      </c>
      <c r="D48" s="20"/>
    </row>
    <row r="49" spans="1:4" s="21" customFormat="1" ht="31.5" x14ac:dyDescent="0.25">
      <c r="A49" s="17">
        <v>27</v>
      </c>
      <c r="B49" s="23" t="s">
        <v>50</v>
      </c>
      <c r="C49" s="24">
        <v>0.3</v>
      </c>
      <c r="D49" s="20"/>
    </row>
    <row r="50" spans="1:4" s="12" customFormat="1" ht="15.75" x14ac:dyDescent="0.2">
      <c r="A50" s="144" t="s">
        <v>51</v>
      </c>
      <c r="B50" s="144"/>
      <c r="C50" s="13">
        <f>SUM(C51:C77)</f>
        <v>230.09999999999994</v>
      </c>
      <c r="D50" s="11"/>
    </row>
    <row r="51" spans="1:4" s="21" customFormat="1" ht="15.75" x14ac:dyDescent="0.25">
      <c r="A51" s="17">
        <v>1</v>
      </c>
      <c r="B51" s="28" t="s">
        <v>52</v>
      </c>
      <c r="C51" s="24">
        <v>20.399999999999999</v>
      </c>
      <c r="D51" s="20"/>
    </row>
    <row r="52" spans="1:4" s="21" customFormat="1" ht="15.75" x14ac:dyDescent="0.25">
      <c r="A52" s="17">
        <v>2</v>
      </c>
      <c r="B52" s="28" t="s">
        <v>53</v>
      </c>
      <c r="C52" s="24">
        <v>22.1</v>
      </c>
      <c r="D52" s="20"/>
    </row>
    <row r="53" spans="1:4" s="21" customFormat="1" ht="15.75" x14ac:dyDescent="0.25">
      <c r="A53" s="17">
        <v>3</v>
      </c>
      <c r="B53" s="28" t="s">
        <v>54</v>
      </c>
      <c r="C53" s="24">
        <v>12.6</v>
      </c>
      <c r="D53" s="20"/>
    </row>
    <row r="54" spans="1:4" s="21" customFormat="1" ht="31.5" x14ac:dyDescent="0.25">
      <c r="A54" s="17">
        <v>4</v>
      </c>
      <c r="B54" s="28" t="s">
        <v>55</v>
      </c>
      <c r="C54" s="24">
        <v>26.4</v>
      </c>
      <c r="D54" s="20"/>
    </row>
    <row r="55" spans="1:4" s="21" customFormat="1" ht="15.75" x14ac:dyDescent="0.25">
      <c r="A55" s="17">
        <v>5</v>
      </c>
      <c r="B55" s="28" t="s">
        <v>56</v>
      </c>
      <c r="C55" s="24">
        <v>12.6</v>
      </c>
      <c r="D55" s="20"/>
    </row>
    <row r="56" spans="1:4" s="21" customFormat="1" ht="15.75" x14ac:dyDescent="0.25">
      <c r="A56" s="17">
        <v>6</v>
      </c>
      <c r="B56" s="28" t="s">
        <v>57</v>
      </c>
      <c r="C56" s="24">
        <v>12</v>
      </c>
      <c r="D56" s="20"/>
    </row>
    <row r="57" spans="1:4" s="21" customFormat="1" ht="15.75" x14ac:dyDescent="0.25">
      <c r="A57" s="17">
        <v>7</v>
      </c>
      <c r="B57" s="28" t="s">
        <v>58</v>
      </c>
      <c r="C57" s="24">
        <v>18.899999999999999</v>
      </c>
      <c r="D57" s="20"/>
    </row>
    <row r="58" spans="1:4" s="21" customFormat="1" ht="15.75" x14ac:dyDescent="0.25">
      <c r="A58" s="17">
        <v>8</v>
      </c>
      <c r="B58" s="28" t="s">
        <v>59</v>
      </c>
      <c r="C58" s="24">
        <v>13.5</v>
      </c>
      <c r="D58" s="20"/>
    </row>
    <row r="59" spans="1:4" s="21" customFormat="1" ht="15.75" x14ac:dyDescent="0.25">
      <c r="A59" s="17">
        <v>9</v>
      </c>
      <c r="B59" s="28" t="s">
        <v>60</v>
      </c>
      <c r="C59" s="24">
        <v>9.6</v>
      </c>
      <c r="D59" s="20"/>
    </row>
    <row r="60" spans="1:4" s="21" customFormat="1" ht="15.75" x14ac:dyDescent="0.25">
      <c r="A60" s="17">
        <v>10</v>
      </c>
      <c r="B60" s="28" t="s">
        <v>61</v>
      </c>
      <c r="C60" s="24">
        <v>6.5</v>
      </c>
      <c r="D60" s="20"/>
    </row>
    <row r="61" spans="1:4" s="21" customFormat="1" ht="15.75" x14ac:dyDescent="0.25">
      <c r="A61" s="17">
        <v>11</v>
      </c>
      <c r="B61" s="28" t="s">
        <v>62</v>
      </c>
      <c r="C61" s="24">
        <v>13</v>
      </c>
      <c r="D61" s="20"/>
    </row>
    <row r="62" spans="1:4" s="21" customFormat="1" ht="15.75" x14ac:dyDescent="0.25">
      <c r="A62" s="17">
        <v>12</v>
      </c>
      <c r="B62" s="28" t="s">
        <v>63</v>
      </c>
      <c r="C62" s="24">
        <v>6.2</v>
      </c>
      <c r="D62" s="20"/>
    </row>
    <row r="63" spans="1:4" s="21" customFormat="1" ht="15.75" x14ac:dyDescent="0.25">
      <c r="A63" s="17">
        <v>13</v>
      </c>
      <c r="B63" s="28" t="s">
        <v>64</v>
      </c>
      <c r="C63" s="24">
        <v>1.9</v>
      </c>
      <c r="D63" s="20"/>
    </row>
    <row r="64" spans="1:4" s="21" customFormat="1" ht="15.75" x14ac:dyDescent="0.25">
      <c r="A64" s="17">
        <v>14</v>
      </c>
      <c r="B64" s="28" t="s">
        <v>65</v>
      </c>
      <c r="C64" s="24">
        <v>7.5</v>
      </c>
      <c r="D64" s="20"/>
    </row>
    <row r="65" spans="1:4" s="21" customFormat="1" ht="15.75" x14ac:dyDescent="0.25">
      <c r="A65" s="17">
        <v>15</v>
      </c>
      <c r="B65" s="28" t="s">
        <v>66</v>
      </c>
      <c r="C65" s="24">
        <v>3.9</v>
      </c>
      <c r="D65" s="20"/>
    </row>
    <row r="66" spans="1:4" s="21" customFormat="1" ht="31.5" x14ac:dyDescent="0.25">
      <c r="A66" s="17">
        <v>16</v>
      </c>
      <c r="B66" s="28" t="s">
        <v>67</v>
      </c>
      <c r="C66" s="24">
        <v>2</v>
      </c>
      <c r="D66" s="20"/>
    </row>
    <row r="67" spans="1:4" s="21" customFormat="1" ht="15.75" x14ac:dyDescent="0.25">
      <c r="A67" s="17">
        <v>17</v>
      </c>
      <c r="B67" s="23" t="s">
        <v>68</v>
      </c>
      <c r="C67" s="24">
        <v>6</v>
      </c>
      <c r="D67" s="20"/>
    </row>
    <row r="68" spans="1:4" s="21" customFormat="1" ht="15.75" x14ac:dyDescent="0.25">
      <c r="A68" s="17">
        <v>18</v>
      </c>
      <c r="B68" s="23" t="s">
        <v>69</v>
      </c>
      <c r="C68" s="24">
        <v>5.0999999999999996</v>
      </c>
      <c r="D68" s="20"/>
    </row>
    <row r="69" spans="1:4" s="21" customFormat="1" ht="15.75" x14ac:dyDescent="0.25">
      <c r="A69" s="17">
        <v>19</v>
      </c>
      <c r="B69" s="23" t="s">
        <v>70</v>
      </c>
      <c r="C69" s="24">
        <v>2.7</v>
      </c>
      <c r="D69" s="20"/>
    </row>
    <row r="70" spans="1:4" s="21" customFormat="1" ht="15.75" x14ac:dyDescent="0.25">
      <c r="A70" s="17">
        <v>20</v>
      </c>
      <c r="B70" s="23" t="s">
        <v>71</v>
      </c>
      <c r="C70" s="24">
        <v>1.8</v>
      </c>
      <c r="D70" s="20"/>
    </row>
    <row r="71" spans="1:4" s="21" customFormat="1" ht="15.75" x14ac:dyDescent="0.25">
      <c r="A71" s="17">
        <v>21</v>
      </c>
      <c r="B71" s="23" t="s">
        <v>72</v>
      </c>
      <c r="C71" s="24">
        <v>3.2</v>
      </c>
      <c r="D71" s="20"/>
    </row>
    <row r="72" spans="1:4" s="21" customFormat="1" ht="15.75" x14ac:dyDescent="0.25">
      <c r="A72" s="17">
        <v>22</v>
      </c>
      <c r="B72" s="23" t="s">
        <v>73</v>
      </c>
      <c r="C72" s="24">
        <v>2.7</v>
      </c>
      <c r="D72" s="20"/>
    </row>
    <row r="73" spans="1:4" s="21" customFormat="1" ht="15.75" x14ac:dyDescent="0.25">
      <c r="A73" s="17">
        <v>23</v>
      </c>
      <c r="B73" s="23" t="s">
        <v>74</v>
      </c>
      <c r="C73" s="24">
        <v>2.2000000000000002</v>
      </c>
      <c r="D73" s="20"/>
    </row>
    <row r="74" spans="1:4" s="21" customFormat="1" ht="15.75" x14ac:dyDescent="0.25">
      <c r="A74" s="17">
        <v>24</v>
      </c>
      <c r="B74" s="23" t="s">
        <v>75</v>
      </c>
      <c r="C74" s="24">
        <v>1.6</v>
      </c>
      <c r="D74" s="20"/>
    </row>
    <row r="75" spans="1:4" s="21" customFormat="1" ht="15.75" x14ac:dyDescent="0.25">
      <c r="A75" s="17">
        <v>25</v>
      </c>
      <c r="B75" s="23" t="s">
        <v>76</v>
      </c>
      <c r="C75" s="24">
        <v>9</v>
      </c>
      <c r="D75" s="20"/>
    </row>
    <row r="76" spans="1:4" s="21" customFormat="1" ht="15.75" x14ac:dyDescent="0.25">
      <c r="A76" s="17">
        <v>26</v>
      </c>
      <c r="B76" s="23" t="s">
        <v>77</v>
      </c>
      <c r="C76" s="24">
        <v>4.7</v>
      </c>
      <c r="D76" s="20"/>
    </row>
    <row r="77" spans="1:4" s="21" customFormat="1" ht="15.75" x14ac:dyDescent="0.25">
      <c r="A77" s="17">
        <v>27</v>
      </c>
      <c r="B77" s="23" t="s">
        <v>78</v>
      </c>
      <c r="C77" s="24">
        <v>2</v>
      </c>
      <c r="D77" s="20" t="s">
        <v>79</v>
      </c>
    </row>
    <row r="78" spans="1:4" s="12" customFormat="1" ht="15.75" x14ac:dyDescent="0.2">
      <c r="A78" s="144" t="s">
        <v>80</v>
      </c>
      <c r="B78" s="144"/>
      <c r="C78" s="13">
        <f>SUM(C79:C122)</f>
        <v>282.09999999999997</v>
      </c>
      <c r="D78" s="11"/>
    </row>
    <row r="79" spans="1:4" s="21" customFormat="1" ht="15.75" x14ac:dyDescent="0.25">
      <c r="A79" s="17">
        <v>1</v>
      </c>
      <c r="B79" s="23" t="s">
        <v>81</v>
      </c>
      <c r="C79" s="24">
        <v>24.6</v>
      </c>
      <c r="D79" s="20"/>
    </row>
    <row r="80" spans="1:4" s="21" customFormat="1" ht="15.75" x14ac:dyDescent="0.25">
      <c r="A80" s="17">
        <v>2</v>
      </c>
      <c r="B80" s="23" t="s">
        <v>82</v>
      </c>
      <c r="C80" s="24">
        <v>6.5</v>
      </c>
      <c r="D80" s="20"/>
    </row>
    <row r="81" spans="1:4" s="21" customFormat="1" ht="15.75" x14ac:dyDescent="0.25">
      <c r="A81" s="17">
        <v>3</v>
      </c>
      <c r="B81" s="23" t="s">
        <v>83</v>
      </c>
      <c r="C81" s="24">
        <v>22.7</v>
      </c>
      <c r="D81" s="20"/>
    </row>
    <row r="82" spans="1:4" s="21" customFormat="1" ht="15.75" x14ac:dyDescent="0.25">
      <c r="A82" s="17">
        <v>4</v>
      </c>
      <c r="B82" s="23" t="s">
        <v>84</v>
      </c>
      <c r="C82" s="24">
        <v>4.9000000000000004</v>
      </c>
      <c r="D82" s="20"/>
    </row>
    <row r="83" spans="1:4" s="21" customFormat="1" ht="15.75" x14ac:dyDescent="0.25">
      <c r="A83" s="17">
        <v>5</v>
      </c>
      <c r="B83" s="23" t="s">
        <v>85</v>
      </c>
      <c r="C83" s="24">
        <v>14.2</v>
      </c>
      <c r="D83" s="20"/>
    </row>
    <row r="84" spans="1:4" s="21" customFormat="1" ht="15.75" x14ac:dyDescent="0.25">
      <c r="A84" s="17">
        <v>6</v>
      </c>
      <c r="B84" s="23" t="s">
        <v>86</v>
      </c>
      <c r="C84" s="24">
        <v>12.9</v>
      </c>
      <c r="D84" s="20"/>
    </row>
    <row r="85" spans="1:4" s="21" customFormat="1" ht="15.75" x14ac:dyDescent="0.25">
      <c r="A85" s="17">
        <v>7</v>
      </c>
      <c r="B85" s="23" t="s">
        <v>87</v>
      </c>
      <c r="C85" s="24">
        <v>10.5</v>
      </c>
      <c r="D85" s="20"/>
    </row>
    <row r="86" spans="1:4" s="21" customFormat="1" ht="15.75" x14ac:dyDescent="0.25">
      <c r="A86" s="17">
        <v>8</v>
      </c>
      <c r="B86" s="23" t="s">
        <v>88</v>
      </c>
      <c r="C86" s="24">
        <v>12.8</v>
      </c>
      <c r="D86" s="20"/>
    </row>
    <row r="87" spans="1:4" s="21" customFormat="1" ht="15.75" x14ac:dyDescent="0.25">
      <c r="A87" s="17">
        <v>9</v>
      </c>
      <c r="B87" s="23" t="s">
        <v>89</v>
      </c>
      <c r="C87" s="24">
        <v>9.5</v>
      </c>
      <c r="D87" s="20"/>
    </row>
    <row r="88" spans="1:4" s="21" customFormat="1" ht="15.75" x14ac:dyDescent="0.25">
      <c r="A88" s="17">
        <v>10</v>
      </c>
      <c r="B88" s="23" t="s">
        <v>90</v>
      </c>
      <c r="C88" s="24">
        <v>9.4</v>
      </c>
      <c r="D88" s="20"/>
    </row>
    <row r="89" spans="1:4" s="21" customFormat="1" ht="15.75" x14ac:dyDescent="0.25">
      <c r="A89" s="17">
        <v>11</v>
      </c>
      <c r="B89" s="23" t="s">
        <v>91</v>
      </c>
      <c r="C89" s="24">
        <v>2.4</v>
      </c>
      <c r="D89" s="20"/>
    </row>
    <row r="90" spans="1:4" s="21" customFormat="1" ht="15.75" x14ac:dyDescent="0.25">
      <c r="A90" s="17">
        <v>12</v>
      </c>
      <c r="B90" s="23" t="s">
        <v>92</v>
      </c>
      <c r="C90" s="24">
        <v>10.8</v>
      </c>
      <c r="D90" s="20"/>
    </row>
    <row r="91" spans="1:4" s="21" customFormat="1" ht="15.75" x14ac:dyDescent="0.25">
      <c r="A91" s="17">
        <v>13</v>
      </c>
      <c r="B91" s="23" t="s">
        <v>93</v>
      </c>
      <c r="C91" s="24">
        <v>17.100000000000001</v>
      </c>
      <c r="D91" s="20"/>
    </row>
    <row r="92" spans="1:4" s="21" customFormat="1" ht="15.75" x14ac:dyDescent="0.25">
      <c r="A92" s="17">
        <v>14</v>
      </c>
      <c r="B92" s="23" t="s">
        <v>94</v>
      </c>
      <c r="C92" s="24">
        <v>6.5</v>
      </c>
      <c r="D92" s="20"/>
    </row>
    <row r="93" spans="1:4" s="21" customFormat="1" ht="15.75" x14ac:dyDescent="0.25">
      <c r="A93" s="17">
        <v>15</v>
      </c>
      <c r="B93" s="23" t="s">
        <v>95</v>
      </c>
      <c r="C93" s="24">
        <v>7.4</v>
      </c>
      <c r="D93" s="20"/>
    </row>
    <row r="94" spans="1:4" s="21" customFormat="1" ht="15.75" x14ac:dyDescent="0.25">
      <c r="A94" s="17">
        <v>16</v>
      </c>
      <c r="B94" s="23" t="s">
        <v>96</v>
      </c>
      <c r="C94" s="24">
        <v>6.7</v>
      </c>
      <c r="D94" s="20"/>
    </row>
    <row r="95" spans="1:4" s="21" customFormat="1" ht="15.75" x14ac:dyDescent="0.25">
      <c r="A95" s="17">
        <v>17</v>
      </c>
      <c r="B95" s="23" t="s">
        <v>97</v>
      </c>
      <c r="C95" s="24">
        <v>2.1</v>
      </c>
      <c r="D95" s="20"/>
    </row>
    <row r="96" spans="1:4" s="21" customFormat="1" ht="15.75" x14ac:dyDescent="0.25">
      <c r="A96" s="17">
        <v>18</v>
      </c>
      <c r="B96" s="23" t="s">
        <v>98</v>
      </c>
      <c r="C96" s="24">
        <v>4.4000000000000004</v>
      </c>
      <c r="D96" s="20"/>
    </row>
    <row r="97" spans="1:4" s="21" customFormat="1" ht="15.75" x14ac:dyDescent="0.25">
      <c r="A97" s="17">
        <v>19</v>
      </c>
      <c r="B97" s="23" t="s">
        <v>99</v>
      </c>
      <c r="C97" s="24">
        <v>6.7</v>
      </c>
      <c r="D97" s="20"/>
    </row>
    <row r="98" spans="1:4" s="21" customFormat="1" ht="15.75" x14ac:dyDescent="0.25">
      <c r="A98" s="17">
        <v>20</v>
      </c>
      <c r="B98" s="23" t="s">
        <v>100</v>
      </c>
      <c r="C98" s="24">
        <v>3.7</v>
      </c>
      <c r="D98" s="20"/>
    </row>
    <row r="99" spans="1:4" s="21" customFormat="1" ht="15.75" x14ac:dyDescent="0.25">
      <c r="A99" s="17">
        <v>21</v>
      </c>
      <c r="B99" s="23" t="s">
        <v>101</v>
      </c>
      <c r="C99" s="24">
        <v>2.7</v>
      </c>
      <c r="D99" s="20"/>
    </row>
    <row r="100" spans="1:4" s="21" customFormat="1" ht="15.75" x14ac:dyDescent="0.25">
      <c r="A100" s="17">
        <v>22</v>
      </c>
      <c r="B100" s="23" t="s">
        <v>102</v>
      </c>
      <c r="C100" s="24">
        <v>3</v>
      </c>
      <c r="D100" s="20"/>
    </row>
    <row r="101" spans="1:4" s="21" customFormat="1" ht="15.75" x14ac:dyDescent="0.25">
      <c r="A101" s="17">
        <v>23</v>
      </c>
      <c r="B101" s="23" t="s">
        <v>103</v>
      </c>
      <c r="C101" s="24">
        <v>7.7</v>
      </c>
      <c r="D101" s="20"/>
    </row>
    <row r="102" spans="1:4" s="21" customFormat="1" ht="15.75" x14ac:dyDescent="0.25">
      <c r="A102" s="17">
        <v>24</v>
      </c>
      <c r="B102" s="23" t="s">
        <v>104</v>
      </c>
      <c r="C102" s="24">
        <v>1.2</v>
      </c>
      <c r="D102" s="20"/>
    </row>
    <row r="103" spans="1:4" s="21" customFormat="1" ht="15.75" x14ac:dyDescent="0.25">
      <c r="A103" s="17">
        <v>25</v>
      </c>
      <c r="B103" s="23" t="s">
        <v>105</v>
      </c>
      <c r="C103" s="24">
        <v>3.5</v>
      </c>
      <c r="D103" s="20"/>
    </row>
    <row r="104" spans="1:4" s="21" customFormat="1" ht="15.75" x14ac:dyDescent="0.25">
      <c r="A104" s="17">
        <v>26</v>
      </c>
      <c r="B104" s="23" t="s">
        <v>106</v>
      </c>
      <c r="C104" s="24">
        <v>9.6</v>
      </c>
      <c r="D104" s="20"/>
    </row>
    <row r="105" spans="1:4" s="21" customFormat="1" ht="15.75" x14ac:dyDescent="0.25">
      <c r="A105" s="17">
        <v>27</v>
      </c>
      <c r="B105" s="23" t="s">
        <v>107</v>
      </c>
      <c r="C105" s="24">
        <v>4.5</v>
      </c>
      <c r="D105" s="20"/>
    </row>
    <row r="106" spans="1:4" s="21" customFormat="1" ht="15.75" x14ac:dyDescent="0.25">
      <c r="A106" s="17">
        <v>28</v>
      </c>
      <c r="B106" s="23" t="s">
        <v>108</v>
      </c>
      <c r="C106" s="24">
        <v>3.6</v>
      </c>
      <c r="D106" s="20"/>
    </row>
    <row r="107" spans="1:4" s="21" customFormat="1" ht="15.75" x14ac:dyDescent="0.25">
      <c r="A107" s="17">
        <v>29</v>
      </c>
      <c r="B107" s="23" t="s">
        <v>109</v>
      </c>
      <c r="C107" s="24">
        <v>7</v>
      </c>
      <c r="D107" s="20"/>
    </row>
    <row r="108" spans="1:4" s="21" customFormat="1" ht="15.75" x14ac:dyDescent="0.25">
      <c r="A108" s="17">
        <v>30</v>
      </c>
      <c r="B108" s="23" t="s">
        <v>110</v>
      </c>
      <c r="C108" s="24">
        <v>2</v>
      </c>
      <c r="D108" s="20"/>
    </row>
    <row r="109" spans="1:4" s="21" customFormat="1" ht="15.75" x14ac:dyDescent="0.25">
      <c r="A109" s="17">
        <v>31</v>
      </c>
      <c r="B109" s="23" t="s">
        <v>111</v>
      </c>
      <c r="C109" s="24">
        <v>2.2000000000000002</v>
      </c>
      <c r="D109" s="20"/>
    </row>
    <row r="110" spans="1:4" s="21" customFormat="1" ht="15.75" x14ac:dyDescent="0.25">
      <c r="A110" s="17">
        <v>32</v>
      </c>
      <c r="B110" s="23" t="s">
        <v>112</v>
      </c>
      <c r="C110" s="24">
        <v>6.3</v>
      </c>
      <c r="D110" s="20"/>
    </row>
    <row r="111" spans="1:4" s="21" customFormat="1" ht="15.75" x14ac:dyDescent="0.25">
      <c r="A111" s="17">
        <v>33</v>
      </c>
      <c r="B111" s="23" t="s">
        <v>113</v>
      </c>
      <c r="C111" s="24">
        <v>3.3</v>
      </c>
      <c r="D111" s="20"/>
    </row>
    <row r="112" spans="1:4" s="21" customFormat="1" ht="15.75" x14ac:dyDescent="0.25">
      <c r="A112" s="17">
        <v>34</v>
      </c>
      <c r="B112" s="23" t="s">
        <v>114</v>
      </c>
      <c r="C112" s="24">
        <v>2.1</v>
      </c>
      <c r="D112" s="20"/>
    </row>
    <row r="113" spans="1:4" s="21" customFormat="1" ht="15.75" x14ac:dyDescent="0.25">
      <c r="A113" s="17">
        <v>35</v>
      </c>
      <c r="B113" s="23" t="s">
        <v>115</v>
      </c>
      <c r="C113" s="24">
        <v>1.4</v>
      </c>
      <c r="D113" s="20"/>
    </row>
    <row r="114" spans="1:4" s="21" customFormat="1" ht="15.75" x14ac:dyDescent="0.25">
      <c r="A114" s="17">
        <v>36</v>
      </c>
      <c r="B114" s="23" t="s">
        <v>116</v>
      </c>
      <c r="C114" s="24">
        <v>1.5</v>
      </c>
      <c r="D114" s="20"/>
    </row>
    <row r="115" spans="1:4" s="21" customFormat="1" ht="15.75" x14ac:dyDescent="0.25">
      <c r="A115" s="17">
        <v>37</v>
      </c>
      <c r="B115" s="23" t="s">
        <v>117</v>
      </c>
      <c r="C115" s="24">
        <v>4.4000000000000004</v>
      </c>
      <c r="D115" s="20"/>
    </row>
    <row r="116" spans="1:4" s="21" customFormat="1" ht="15.75" x14ac:dyDescent="0.25">
      <c r="A116" s="17">
        <v>38</v>
      </c>
      <c r="B116" s="23" t="s">
        <v>118</v>
      </c>
      <c r="C116" s="24">
        <v>1.7</v>
      </c>
      <c r="D116" s="20"/>
    </row>
    <row r="117" spans="1:4" s="21" customFormat="1" ht="15.75" x14ac:dyDescent="0.25">
      <c r="A117" s="17">
        <v>39</v>
      </c>
      <c r="B117" s="23" t="s">
        <v>119</v>
      </c>
      <c r="C117" s="24">
        <v>1</v>
      </c>
      <c r="D117" s="20"/>
    </row>
    <row r="118" spans="1:4" s="21" customFormat="1" ht="15.75" x14ac:dyDescent="0.25">
      <c r="A118" s="17">
        <v>40</v>
      </c>
      <c r="B118" s="23" t="s">
        <v>120</v>
      </c>
      <c r="C118" s="24">
        <v>5.6</v>
      </c>
      <c r="D118" s="20"/>
    </row>
    <row r="119" spans="1:4" s="21" customFormat="1" ht="15.75" x14ac:dyDescent="0.25">
      <c r="A119" s="17">
        <v>41</v>
      </c>
      <c r="B119" s="23" t="s">
        <v>121</v>
      </c>
      <c r="C119" s="24">
        <v>3</v>
      </c>
      <c r="D119" s="20"/>
    </row>
    <row r="120" spans="1:4" s="21" customFormat="1" ht="15.75" x14ac:dyDescent="0.25">
      <c r="A120" s="17">
        <v>42</v>
      </c>
      <c r="B120" s="23" t="s">
        <v>122</v>
      </c>
      <c r="C120" s="24">
        <v>4.5999999999999996</v>
      </c>
      <c r="D120" s="20"/>
    </row>
    <row r="121" spans="1:4" s="21" customFormat="1" ht="15.75" x14ac:dyDescent="0.25">
      <c r="A121" s="17">
        <v>43</v>
      </c>
      <c r="B121" s="23" t="s">
        <v>123</v>
      </c>
      <c r="C121" s="24">
        <v>2</v>
      </c>
      <c r="D121" s="20"/>
    </row>
    <row r="122" spans="1:4" s="21" customFormat="1" ht="15.75" x14ac:dyDescent="0.25">
      <c r="A122" s="17">
        <v>44</v>
      </c>
      <c r="B122" s="23" t="s">
        <v>124</v>
      </c>
      <c r="C122" s="24">
        <v>2.4</v>
      </c>
      <c r="D122" s="20"/>
    </row>
    <row r="123" spans="1:4" s="27" customFormat="1" ht="15.75" x14ac:dyDescent="0.25">
      <c r="A123" s="145" t="s">
        <v>125</v>
      </c>
      <c r="B123" s="145"/>
      <c r="C123" s="29">
        <f>SUM(C124:C135)</f>
        <v>86.09999999999998</v>
      </c>
      <c r="D123" s="26"/>
    </row>
    <row r="124" spans="1:4" s="27" customFormat="1" ht="15.75" x14ac:dyDescent="0.25">
      <c r="A124" s="30">
        <v>1</v>
      </c>
      <c r="B124" s="23" t="s">
        <v>126</v>
      </c>
      <c r="C124" s="24">
        <v>9.9</v>
      </c>
      <c r="D124" s="26"/>
    </row>
    <row r="125" spans="1:4" s="27" customFormat="1" ht="15.75" x14ac:dyDescent="0.25">
      <c r="A125" s="30">
        <v>2</v>
      </c>
      <c r="B125" s="23" t="s">
        <v>127</v>
      </c>
      <c r="C125" s="24">
        <v>7.3</v>
      </c>
      <c r="D125" s="26"/>
    </row>
    <row r="126" spans="1:4" s="27" customFormat="1" ht="15.75" x14ac:dyDescent="0.25">
      <c r="A126" s="30">
        <v>3</v>
      </c>
      <c r="B126" s="23" t="s">
        <v>128</v>
      </c>
      <c r="C126" s="24">
        <v>2.9</v>
      </c>
      <c r="D126" s="26"/>
    </row>
    <row r="127" spans="1:4" s="27" customFormat="1" ht="15.75" x14ac:dyDescent="0.25">
      <c r="A127" s="30">
        <v>4</v>
      </c>
      <c r="B127" s="23" t="s">
        <v>129</v>
      </c>
      <c r="C127" s="24">
        <v>3.5</v>
      </c>
      <c r="D127" s="26"/>
    </row>
    <row r="128" spans="1:4" s="27" customFormat="1" ht="15.75" x14ac:dyDescent="0.25">
      <c r="A128" s="30">
        <v>5</v>
      </c>
      <c r="B128" s="23" t="s">
        <v>130</v>
      </c>
      <c r="C128" s="24">
        <v>5.6</v>
      </c>
      <c r="D128" s="26"/>
    </row>
    <row r="129" spans="1:4" s="27" customFormat="1" ht="15.75" x14ac:dyDescent="0.25">
      <c r="A129" s="30">
        <v>6</v>
      </c>
      <c r="B129" s="23" t="s">
        <v>131</v>
      </c>
      <c r="C129" s="24">
        <v>6.8</v>
      </c>
      <c r="D129" s="26"/>
    </row>
    <row r="130" spans="1:4" s="27" customFormat="1" ht="15.75" x14ac:dyDescent="0.25">
      <c r="A130" s="30">
        <v>7</v>
      </c>
      <c r="B130" s="23" t="s">
        <v>132</v>
      </c>
      <c r="C130" s="24">
        <v>3.8</v>
      </c>
      <c r="D130" s="26"/>
    </row>
    <row r="131" spans="1:4" s="27" customFormat="1" ht="15.75" x14ac:dyDescent="0.25">
      <c r="A131" s="30">
        <v>8</v>
      </c>
      <c r="B131" s="23" t="s">
        <v>133</v>
      </c>
      <c r="C131" s="24">
        <v>18.5</v>
      </c>
      <c r="D131" s="26"/>
    </row>
    <row r="132" spans="1:4" s="27" customFormat="1" ht="15.75" x14ac:dyDescent="0.25">
      <c r="A132" s="30">
        <v>9</v>
      </c>
      <c r="B132" s="23" t="s">
        <v>134</v>
      </c>
      <c r="C132" s="24">
        <v>16.5</v>
      </c>
      <c r="D132" s="26"/>
    </row>
    <row r="133" spans="1:4" s="27" customFormat="1" ht="15.75" x14ac:dyDescent="0.25">
      <c r="A133" s="30">
        <v>10</v>
      </c>
      <c r="B133" s="23" t="s">
        <v>135</v>
      </c>
      <c r="C133" s="24">
        <v>3.1</v>
      </c>
      <c r="D133" s="26"/>
    </row>
    <row r="134" spans="1:4" s="27" customFormat="1" ht="15.75" x14ac:dyDescent="0.25">
      <c r="A134" s="30">
        <v>11</v>
      </c>
      <c r="B134" s="23" t="s">
        <v>136</v>
      </c>
      <c r="C134" s="24">
        <v>5.2</v>
      </c>
      <c r="D134" s="26"/>
    </row>
    <row r="135" spans="1:4" s="27" customFormat="1" ht="15.75" x14ac:dyDescent="0.25">
      <c r="A135" s="30">
        <v>12</v>
      </c>
      <c r="B135" s="23" t="s">
        <v>137</v>
      </c>
      <c r="C135" s="24">
        <v>3</v>
      </c>
      <c r="D135" s="26"/>
    </row>
    <row r="136" spans="1:4" s="12" customFormat="1" ht="15.75" x14ac:dyDescent="0.2">
      <c r="A136" s="144" t="s">
        <v>138</v>
      </c>
      <c r="B136" s="144"/>
      <c r="C136" s="13">
        <f>SUM(C137:C167)</f>
        <v>183.19999999999996</v>
      </c>
      <c r="D136" s="11"/>
    </row>
    <row r="137" spans="1:4" s="21" customFormat="1" ht="15.75" x14ac:dyDescent="0.25">
      <c r="A137" s="17">
        <v>1</v>
      </c>
      <c r="B137" s="23" t="s">
        <v>139</v>
      </c>
      <c r="C137" s="24">
        <v>21.2</v>
      </c>
      <c r="D137" s="20"/>
    </row>
    <row r="138" spans="1:4" s="21" customFormat="1" ht="15.75" x14ac:dyDescent="0.25">
      <c r="A138" s="17">
        <v>2</v>
      </c>
      <c r="B138" s="23" t="s">
        <v>140</v>
      </c>
      <c r="C138" s="24">
        <v>2.7</v>
      </c>
      <c r="D138" s="20"/>
    </row>
    <row r="139" spans="1:4" s="21" customFormat="1" ht="15.75" x14ac:dyDescent="0.25">
      <c r="A139" s="17">
        <v>3</v>
      </c>
      <c r="B139" s="23" t="s">
        <v>141</v>
      </c>
      <c r="C139" s="24">
        <v>8.3000000000000007</v>
      </c>
      <c r="D139" s="20"/>
    </row>
    <row r="140" spans="1:4" s="21" customFormat="1" ht="15.75" x14ac:dyDescent="0.25">
      <c r="A140" s="17">
        <v>4</v>
      </c>
      <c r="B140" s="23" t="s">
        <v>142</v>
      </c>
      <c r="C140" s="24">
        <v>10.8</v>
      </c>
      <c r="D140" s="20"/>
    </row>
    <row r="141" spans="1:4" s="21" customFormat="1" ht="15.75" x14ac:dyDescent="0.25">
      <c r="A141" s="17">
        <v>5</v>
      </c>
      <c r="B141" s="23" t="s">
        <v>143</v>
      </c>
      <c r="C141" s="24">
        <v>21.2</v>
      </c>
      <c r="D141" s="20"/>
    </row>
    <row r="142" spans="1:4" s="21" customFormat="1" ht="15.75" x14ac:dyDescent="0.25">
      <c r="A142" s="17">
        <v>6</v>
      </c>
      <c r="B142" s="23" t="s">
        <v>144</v>
      </c>
      <c r="C142" s="24">
        <v>3.7</v>
      </c>
      <c r="D142" s="20"/>
    </row>
    <row r="143" spans="1:4" s="21" customFormat="1" ht="15.75" x14ac:dyDescent="0.25">
      <c r="A143" s="17">
        <v>7</v>
      </c>
      <c r="B143" s="23" t="s">
        <v>145</v>
      </c>
      <c r="C143" s="24">
        <v>2</v>
      </c>
      <c r="D143" s="20"/>
    </row>
    <row r="144" spans="1:4" s="21" customFormat="1" ht="15.75" x14ac:dyDescent="0.25">
      <c r="A144" s="17">
        <v>8</v>
      </c>
      <c r="B144" s="23" t="s">
        <v>146</v>
      </c>
      <c r="C144" s="24">
        <v>6.4</v>
      </c>
      <c r="D144" s="20"/>
    </row>
    <row r="145" spans="1:4" s="21" customFormat="1" ht="15.75" x14ac:dyDescent="0.25">
      <c r="A145" s="17">
        <v>9</v>
      </c>
      <c r="B145" s="23" t="s">
        <v>147</v>
      </c>
      <c r="C145" s="24">
        <v>5.6</v>
      </c>
      <c r="D145" s="20"/>
    </row>
    <row r="146" spans="1:4" s="21" customFormat="1" ht="15.75" x14ac:dyDescent="0.25">
      <c r="A146" s="17">
        <v>10</v>
      </c>
      <c r="B146" s="23" t="s">
        <v>148</v>
      </c>
      <c r="C146" s="24">
        <v>3.1</v>
      </c>
      <c r="D146" s="20"/>
    </row>
    <row r="147" spans="1:4" s="21" customFormat="1" ht="15.75" x14ac:dyDescent="0.25">
      <c r="A147" s="17">
        <v>11</v>
      </c>
      <c r="B147" s="23" t="s">
        <v>149</v>
      </c>
      <c r="C147" s="24">
        <v>2.2000000000000002</v>
      </c>
      <c r="D147" s="20"/>
    </row>
    <row r="148" spans="1:4" s="21" customFormat="1" ht="15.75" x14ac:dyDescent="0.25">
      <c r="A148" s="17">
        <v>12</v>
      </c>
      <c r="B148" s="23" t="s">
        <v>150</v>
      </c>
      <c r="C148" s="24">
        <v>14.4</v>
      </c>
      <c r="D148" s="20"/>
    </row>
    <row r="149" spans="1:4" s="21" customFormat="1" ht="15.75" x14ac:dyDescent="0.25">
      <c r="A149" s="17">
        <v>13</v>
      </c>
      <c r="B149" s="23" t="s">
        <v>151</v>
      </c>
      <c r="C149" s="24">
        <v>0.6</v>
      </c>
      <c r="D149" s="20"/>
    </row>
    <row r="150" spans="1:4" s="21" customFormat="1" ht="15.75" x14ac:dyDescent="0.25">
      <c r="A150" s="17">
        <v>14</v>
      </c>
      <c r="B150" s="23" t="s">
        <v>152</v>
      </c>
      <c r="C150" s="24">
        <v>1.1000000000000001</v>
      </c>
      <c r="D150" s="20"/>
    </row>
    <row r="151" spans="1:4" s="21" customFormat="1" ht="15.75" x14ac:dyDescent="0.25">
      <c r="A151" s="17">
        <v>15</v>
      </c>
      <c r="B151" s="23" t="s">
        <v>153</v>
      </c>
      <c r="C151" s="24">
        <v>1.8</v>
      </c>
      <c r="D151" s="20"/>
    </row>
    <row r="152" spans="1:4" s="21" customFormat="1" ht="15.75" x14ac:dyDescent="0.25">
      <c r="A152" s="17">
        <v>16</v>
      </c>
      <c r="B152" s="23" t="s">
        <v>154</v>
      </c>
      <c r="C152" s="24">
        <v>2.9</v>
      </c>
      <c r="D152" s="20"/>
    </row>
    <row r="153" spans="1:4" s="21" customFormat="1" ht="15.75" x14ac:dyDescent="0.25">
      <c r="A153" s="17">
        <v>17</v>
      </c>
      <c r="B153" s="23" t="s">
        <v>155</v>
      </c>
      <c r="C153" s="24">
        <v>12.8</v>
      </c>
      <c r="D153" s="20"/>
    </row>
    <row r="154" spans="1:4" s="21" customFormat="1" ht="15.75" x14ac:dyDescent="0.25">
      <c r="A154" s="17">
        <v>18</v>
      </c>
      <c r="B154" s="23" t="s">
        <v>156</v>
      </c>
      <c r="C154" s="24">
        <v>2</v>
      </c>
      <c r="D154" s="20"/>
    </row>
    <row r="155" spans="1:4" s="21" customFormat="1" ht="15.75" x14ac:dyDescent="0.25">
      <c r="A155" s="17">
        <v>19</v>
      </c>
      <c r="B155" s="23" t="s">
        <v>157</v>
      </c>
      <c r="C155" s="24">
        <v>7.9</v>
      </c>
      <c r="D155" s="20"/>
    </row>
    <row r="156" spans="1:4" s="21" customFormat="1" ht="15.75" x14ac:dyDescent="0.25">
      <c r="A156" s="17">
        <v>20</v>
      </c>
      <c r="B156" s="23" t="s">
        <v>158</v>
      </c>
      <c r="C156" s="24">
        <v>1.9</v>
      </c>
      <c r="D156" s="20"/>
    </row>
    <row r="157" spans="1:4" s="21" customFormat="1" ht="15.75" x14ac:dyDescent="0.25">
      <c r="A157" s="17">
        <v>21</v>
      </c>
      <c r="B157" s="23" t="s">
        <v>159</v>
      </c>
      <c r="C157" s="24">
        <v>1.2</v>
      </c>
      <c r="D157" s="20"/>
    </row>
    <row r="158" spans="1:4" s="21" customFormat="1" ht="15.75" x14ac:dyDescent="0.25">
      <c r="A158" s="17">
        <v>22</v>
      </c>
      <c r="B158" s="23" t="s">
        <v>160</v>
      </c>
      <c r="C158" s="24">
        <v>3.1</v>
      </c>
      <c r="D158" s="20"/>
    </row>
    <row r="159" spans="1:4" s="21" customFormat="1" ht="15.75" x14ac:dyDescent="0.25">
      <c r="A159" s="17">
        <v>23</v>
      </c>
      <c r="B159" s="23" t="s">
        <v>161</v>
      </c>
      <c r="C159" s="24">
        <v>2.6</v>
      </c>
      <c r="D159" s="20"/>
    </row>
    <row r="160" spans="1:4" s="21" customFormat="1" ht="15.75" x14ac:dyDescent="0.25">
      <c r="A160" s="17">
        <v>24</v>
      </c>
      <c r="B160" s="23" t="s">
        <v>162</v>
      </c>
      <c r="C160" s="24">
        <v>7</v>
      </c>
      <c r="D160" s="20"/>
    </row>
    <row r="161" spans="1:4" s="21" customFormat="1" ht="15.75" x14ac:dyDescent="0.25">
      <c r="A161" s="17">
        <v>25</v>
      </c>
      <c r="B161" s="23" t="s">
        <v>163</v>
      </c>
      <c r="C161" s="24">
        <v>7.7</v>
      </c>
      <c r="D161" s="20"/>
    </row>
    <row r="162" spans="1:4" s="21" customFormat="1" ht="15.75" x14ac:dyDescent="0.25">
      <c r="A162" s="17">
        <v>26</v>
      </c>
      <c r="B162" s="23" t="s">
        <v>164</v>
      </c>
      <c r="C162" s="24">
        <v>15.4</v>
      </c>
      <c r="D162" s="20"/>
    </row>
    <row r="163" spans="1:4" s="21" customFormat="1" ht="15.75" x14ac:dyDescent="0.25">
      <c r="A163" s="17">
        <v>27</v>
      </c>
      <c r="B163" s="23" t="s">
        <v>165</v>
      </c>
      <c r="C163" s="24">
        <v>3.1</v>
      </c>
      <c r="D163" s="20"/>
    </row>
    <row r="164" spans="1:4" s="21" customFormat="1" ht="15.75" x14ac:dyDescent="0.25">
      <c r="A164" s="17">
        <v>28</v>
      </c>
      <c r="B164" s="23" t="s">
        <v>166</v>
      </c>
      <c r="C164" s="24">
        <v>1.3</v>
      </c>
      <c r="D164" s="20"/>
    </row>
    <row r="165" spans="1:4" s="21" customFormat="1" ht="15.75" x14ac:dyDescent="0.25">
      <c r="A165" s="17">
        <v>29</v>
      </c>
      <c r="B165" s="23" t="s">
        <v>167</v>
      </c>
      <c r="C165" s="24">
        <v>3.2</v>
      </c>
      <c r="D165" s="20"/>
    </row>
    <row r="166" spans="1:4" s="21" customFormat="1" ht="15.75" x14ac:dyDescent="0.25">
      <c r="A166" s="17">
        <v>30</v>
      </c>
      <c r="B166" s="23" t="s">
        <v>168</v>
      </c>
      <c r="C166" s="24">
        <v>1.7</v>
      </c>
      <c r="D166" s="20"/>
    </row>
    <row r="167" spans="1:4" s="21" customFormat="1" ht="15.75" x14ac:dyDescent="0.25">
      <c r="A167" s="17">
        <v>31</v>
      </c>
      <c r="B167" s="23" t="s">
        <v>169</v>
      </c>
      <c r="C167" s="24">
        <v>4.3</v>
      </c>
      <c r="D167" s="20"/>
    </row>
    <row r="168" spans="1:4" s="16" customFormat="1" ht="15.75" x14ac:dyDescent="0.2">
      <c r="A168" s="144" t="s">
        <v>170</v>
      </c>
      <c r="B168" s="144"/>
      <c r="C168" s="13">
        <f>SUM(C169:C187)</f>
        <v>196.8</v>
      </c>
      <c r="D168" s="15"/>
    </row>
    <row r="169" spans="1:4" s="21" customFormat="1" ht="15.75" x14ac:dyDescent="0.25">
      <c r="A169" s="17">
        <v>1</v>
      </c>
      <c r="B169" s="23" t="s">
        <v>171</v>
      </c>
      <c r="C169" s="24">
        <v>18</v>
      </c>
      <c r="D169" s="20"/>
    </row>
    <row r="170" spans="1:4" s="21" customFormat="1" ht="15.75" x14ac:dyDescent="0.25">
      <c r="A170" s="17">
        <v>2</v>
      </c>
      <c r="B170" s="23" t="s">
        <v>155</v>
      </c>
      <c r="C170" s="24">
        <v>38</v>
      </c>
      <c r="D170" s="20"/>
    </row>
    <row r="171" spans="1:4" s="21" customFormat="1" ht="15.75" x14ac:dyDescent="0.25">
      <c r="A171" s="17">
        <v>3</v>
      </c>
      <c r="B171" s="23" t="s">
        <v>172</v>
      </c>
      <c r="C171" s="24">
        <v>16.5</v>
      </c>
      <c r="D171" s="20"/>
    </row>
    <row r="172" spans="1:4" s="21" customFormat="1" ht="15.75" x14ac:dyDescent="0.25">
      <c r="A172" s="17">
        <v>4</v>
      </c>
      <c r="B172" s="23" t="s">
        <v>173</v>
      </c>
      <c r="C172" s="24">
        <v>12.8</v>
      </c>
      <c r="D172" s="20"/>
    </row>
    <row r="173" spans="1:4" s="21" customFormat="1" ht="15.75" x14ac:dyDescent="0.25">
      <c r="A173" s="17">
        <v>5</v>
      </c>
      <c r="B173" s="23" t="s">
        <v>174</v>
      </c>
      <c r="C173" s="24">
        <v>11.9</v>
      </c>
      <c r="D173" s="20"/>
    </row>
    <row r="174" spans="1:4" s="21" customFormat="1" ht="15.75" x14ac:dyDescent="0.25">
      <c r="A174" s="17">
        <v>6</v>
      </c>
      <c r="B174" s="23" t="s">
        <v>175</v>
      </c>
      <c r="C174" s="24">
        <v>16.100000000000001</v>
      </c>
      <c r="D174" s="20"/>
    </row>
    <row r="175" spans="1:4" s="21" customFormat="1" ht="15.75" x14ac:dyDescent="0.25">
      <c r="A175" s="17">
        <v>7</v>
      </c>
      <c r="B175" s="23" t="s">
        <v>176</v>
      </c>
      <c r="C175" s="24">
        <v>8</v>
      </c>
      <c r="D175" s="20"/>
    </row>
    <row r="176" spans="1:4" s="21" customFormat="1" ht="15.75" x14ac:dyDescent="0.25">
      <c r="A176" s="17">
        <v>8</v>
      </c>
      <c r="B176" s="23" t="s">
        <v>177</v>
      </c>
      <c r="C176" s="24">
        <v>10</v>
      </c>
      <c r="D176" s="20"/>
    </row>
    <row r="177" spans="1:4" s="20" customFormat="1" ht="15.75" x14ac:dyDescent="0.25">
      <c r="A177" s="17">
        <v>9</v>
      </c>
      <c r="B177" s="23" t="s">
        <v>178</v>
      </c>
      <c r="C177" s="24">
        <v>18.7</v>
      </c>
    </row>
    <row r="178" spans="1:4" s="21" customFormat="1" ht="15.75" x14ac:dyDescent="0.25">
      <c r="A178" s="17">
        <v>10</v>
      </c>
      <c r="B178" s="23" t="s">
        <v>179</v>
      </c>
      <c r="C178" s="24">
        <v>3.8</v>
      </c>
      <c r="D178" s="20"/>
    </row>
    <row r="179" spans="1:4" s="21" customFormat="1" ht="15.75" x14ac:dyDescent="0.25">
      <c r="A179" s="17">
        <v>11</v>
      </c>
      <c r="B179" s="23" t="s">
        <v>180</v>
      </c>
      <c r="C179" s="24">
        <v>11</v>
      </c>
      <c r="D179" s="20"/>
    </row>
    <row r="180" spans="1:4" s="21" customFormat="1" ht="15.75" x14ac:dyDescent="0.25">
      <c r="A180" s="17">
        <v>12</v>
      </c>
      <c r="B180" s="23" t="s">
        <v>181</v>
      </c>
      <c r="C180" s="24">
        <v>6.2</v>
      </c>
      <c r="D180" s="20"/>
    </row>
    <row r="181" spans="1:4" s="21" customFormat="1" ht="15.75" x14ac:dyDescent="0.25">
      <c r="A181" s="17">
        <v>13</v>
      </c>
      <c r="B181" s="23" t="s">
        <v>182</v>
      </c>
      <c r="C181" s="24">
        <v>1.9</v>
      </c>
      <c r="D181" s="20"/>
    </row>
    <row r="182" spans="1:4" s="21" customFormat="1" ht="15.75" x14ac:dyDescent="0.25">
      <c r="A182" s="17">
        <v>14</v>
      </c>
      <c r="B182" s="23" t="s">
        <v>183</v>
      </c>
      <c r="C182" s="24">
        <v>3.9</v>
      </c>
      <c r="D182" s="20"/>
    </row>
    <row r="183" spans="1:4" s="21" customFormat="1" ht="15.75" x14ac:dyDescent="0.25">
      <c r="A183" s="17">
        <v>15</v>
      </c>
      <c r="B183" s="23" t="s">
        <v>184</v>
      </c>
      <c r="C183" s="24">
        <v>8.9</v>
      </c>
      <c r="D183" s="20"/>
    </row>
    <row r="184" spans="1:4" s="21" customFormat="1" ht="15.75" x14ac:dyDescent="0.25">
      <c r="A184" s="17">
        <v>16</v>
      </c>
      <c r="B184" s="23" t="s">
        <v>185</v>
      </c>
      <c r="C184" s="24">
        <v>4.7</v>
      </c>
      <c r="D184" s="20"/>
    </row>
    <row r="185" spans="1:4" s="21" customFormat="1" ht="15.75" x14ac:dyDescent="0.25">
      <c r="A185" s="17">
        <v>17</v>
      </c>
      <c r="B185" s="23" t="s">
        <v>186</v>
      </c>
      <c r="C185" s="24">
        <v>1.1000000000000001</v>
      </c>
      <c r="D185" s="20"/>
    </row>
    <row r="186" spans="1:4" s="21" customFormat="1" ht="15.75" x14ac:dyDescent="0.25">
      <c r="A186" s="17">
        <v>18</v>
      </c>
      <c r="B186" s="23" t="s">
        <v>187</v>
      </c>
      <c r="C186" s="24">
        <v>3.4</v>
      </c>
      <c r="D186" s="20"/>
    </row>
    <row r="187" spans="1:4" s="21" customFormat="1" ht="15.75" x14ac:dyDescent="0.25">
      <c r="A187" s="17">
        <v>19</v>
      </c>
      <c r="B187" s="23" t="s">
        <v>188</v>
      </c>
      <c r="C187" s="24">
        <v>1.9</v>
      </c>
      <c r="D187" s="20"/>
    </row>
    <row r="188" spans="1:4" s="16" customFormat="1" ht="15.75" x14ac:dyDescent="0.2">
      <c r="A188" s="144" t="s">
        <v>189</v>
      </c>
      <c r="B188" s="144"/>
      <c r="C188" s="13">
        <f>SUM(C189:C209)</f>
        <v>185.59999999999997</v>
      </c>
      <c r="D188" s="15"/>
    </row>
    <row r="189" spans="1:4" s="32" customFormat="1" ht="15.75" x14ac:dyDescent="0.25">
      <c r="A189" s="30">
        <v>1</v>
      </c>
      <c r="B189" s="23" t="s">
        <v>81</v>
      </c>
      <c r="C189" s="24">
        <v>11.3</v>
      </c>
      <c r="D189" s="31"/>
    </row>
    <row r="190" spans="1:4" s="21" customFormat="1" ht="15.75" x14ac:dyDescent="0.25">
      <c r="A190" s="17">
        <v>2</v>
      </c>
      <c r="B190" s="23" t="s">
        <v>190</v>
      </c>
      <c r="C190" s="24">
        <v>7.3</v>
      </c>
      <c r="D190" s="20"/>
    </row>
    <row r="191" spans="1:4" s="21" customFormat="1" ht="15.75" x14ac:dyDescent="0.25">
      <c r="A191" s="30">
        <v>3</v>
      </c>
      <c r="B191" s="23" t="s">
        <v>191</v>
      </c>
      <c r="C191" s="24">
        <v>23.2</v>
      </c>
      <c r="D191" s="20"/>
    </row>
    <row r="192" spans="1:4" s="21" customFormat="1" ht="15.75" x14ac:dyDescent="0.25">
      <c r="A192" s="17">
        <v>4</v>
      </c>
      <c r="B192" s="23" t="s">
        <v>192</v>
      </c>
      <c r="C192" s="24">
        <v>30.4</v>
      </c>
      <c r="D192" s="20"/>
    </row>
    <row r="193" spans="1:4" s="21" customFormat="1" ht="15.75" x14ac:dyDescent="0.25">
      <c r="A193" s="30">
        <v>5</v>
      </c>
      <c r="B193" s="23" t="s">
        <v>193</v>
      </c>
      <c r="C193" s="24">
        <v>39.1</v>
      </c>
      <c r="D193" s="20"/>
    </row>
    <row r="194" spans="1:4" s="21" customFormat="1" ht="15.75" x14ac:dyDescent="0.25">
      <c r="A194" s="17">
        <v>6</v>
      </c>
      <c r="B194" s="23" t="s">
        <v>194</v>
      </c>
      <c r="C194" s="24">
        <v>2.7</v>
      </c>
      <c r="D194" s="20"/>
    </row>
    <row r="195" spans="1:4" s="21" customFormat="1" ht="15.75" x14ac:dyDescent="0.25">
      <c r="A195" s="30">
        <v>7</v>
      </c>
      <c r="B195" s="23" t="s">
        <v>195</v>
      </c>
      <c r="C195" s="24">
        <v>8.5</v>
      </c>
      <c r="D195" s="20"/>
    </row>
    <row r="196" spans="1:4" s="21" customFormat="1" ht="15.75" x14ac:dyDescent="0.25">
      <c r="A196" s="17">
        <v>8</v>
      </c>
      <c r="B196" s="23" t="s">
        <v>196</v>
      </c>
      <c r="C196" s="24">
        <v>15</v>
      </c>
      <c r="D196" s="20"/>
    </row>
    <row r="197" spans="1:4" s="21" customFormat="1" ht="15.75" x14ac:dyDescent="0.25">
      <c r="A197" s="30">
        <v>9</v>
      </c>
      <c r="B197" s="23" t="s">
        <v>197</v>
      </c>
      <c r="C197" s="24">
        <v>12</v>
      </c>
      <c r="D197" s="20"/>
    </row>
    <row r="198" spans="1:4" s="21" customFormat="1" ht="15.75" x14ac:dyDescent="0.25">
      <c r="A198" s="17">
        <v>10</v>
      </c>
      <c r="B198" s="23" t="s">
        <v>198</v>
      </c>
      <c r="C198" s="24">
        <v>1.1000000000000001</v>
      </c>
      <c r="D198" s="20"/>
    </row>
    <row r="199" spans="1:4" s="21" customFormat="1" ht="15.75" x14ac:dyDescent="0.25">
      <c r="A199" s="30">
        <v>11</v>
      </c>
      <c r="B199" s="23" t="s">
        <v>199</v>
      </c>
      <c r="C199" s="24">
        <v>7.8</v>
      </c>
      <c r="D199" s="20"/>
    </row>
    <row r="200" spans="1:4" s="21" customFormat="1" ht="15.75" x14ac:dyDescent="0.25">
      <c r="A200" s="17">
        <v>12</v>
      </c>
      <c r="B200" s="23" t="s">
        <v>200</v>
      </c>
      <c r="C200" s="24">
        <v>3.1</v>
      </c>
      <c r="D200" s="20"/>
    </row>
    <row r="201" spans="1:4" s="21" customFormat="1" ht="15.75" x14ac:dyDescent="0.25">
      <c r="A201" s="30">
        <v>13</v>
      </c>
      <c r="B201" s="23" t="s">
        <v>201</v>
      </c>
      <c r="C201" s="24">
        <v>2.2000000000000002</v>
      </c>
      <c r="D201" s="20"/>
    </row>
    <row r="202" spans="1:4" s="21" customFormat="1" ht="15.75" x14ac:dyDescent="0.25">
      <c r="A202" s="17">
        <v>14</v>
      </c>
      <c r="B202" s="23" t="s">
        <v>202</v>
      </c>
      <c r="C202" s="24">
        <v>0.5</v>
      </c>
      <c r="D202" s="20"/>
    </row>
    <row r="203" spans="1:4" s="21" customFormat="1" ht="15.75" x14ac:dyDescent="0.25">
      <c r="A203" s="30">
        <v>15</v>
      </c>
      <c r="B203" s="23" t="s">
        <v>203</v>
      </c>
      <c r="C203" s="24">
        <v>9.3000000000000007</v>
      </c>
      <c r="D203" s="20"/>
    </row>
    <row r="204" spans="1:4" s="21" customFormat="1" ht="15.75" x14ac:dyDescent="0.25">
      <c r="A204" s="17">
        <v>16</v>
      </c>
      <c r="B204" s="23" t="s">
        <v>204</v>
      </c>
      <c r="C204" s="24">
        <v>3</v>
      </c>
      <c r="D204" s="20"/>
    </row>
    <row r="205" spans="1:4" s="21" customFormat="1" ht="15.75" x14ac:dyDescent="0.25">
      <c r="A205" s="30">
        <v>17</v>
      </c>
      <c r="B205" s="23" t="s">
        <v>205</v>
      </c>
      <c r="C205" s="24">
        <v>1.9</v>
      </c>
      <c r="D205" s="20"/>
    </row>
    <row r="206" spans="1:4" s="21" customFormat="1" ht="15.75" x14ac:dyDescent="0.25">
      <c r="A206" s="17">
        <v>18</v>
      </c>
      <c r="B206" s="23" t="s">
        <v>206</v>
      </c>
      <c r="C206" s="24">
        <v>2.7</v>
      </c>
      <c r="D206" s="20"/>
    </row>
    <row r="207" spans="1:4" s="21" customFormat="1" ht="15.75" x14ac:dyDescent="0.25">
      <c r="A207" s="30">
        <v>19</v>
      </c>
      <c r="B207" s="23" t="s">
        <v>207</v>
      </c>
      <c r="C207" s="24">
        <v>1.6</v>
      </c>
      <c r="D207" s="20"/>
    </row>
    <row r="208" spans="1:4" s="21" customFormat="1" ht="15.75" x14ac:dyDescent="0.25">
      <c r="A208" s="17">
        <v>20</v>
      </c>
      <c r="B208" s="23" t="s">
        <v>208</v>
      </c>
      <c r="C208" s="24">
        <v>0.7</v>
      </c>
      <c r="D208" s="20"/>
    </row>
    <row r="209" spans="1:4" s="21" customFormat="1" ht="15.75" x14ac:dyDescent="0.25">
      <c r="A209" s="30">
        <v>21</v>
      </c>
      <c r="B209" s="23" t="s">
        <v>209</v>
      </c>
      <c r="C209" s="24">
        <v>2.2000000000000002</v>
      </c>
      <c r="D209" s="20"/>
    </row>
    <row r="210" spans="1:4" s="27" customFormat="1" ht="15.75" x14ac:dyDescent="0.2">
      <c r="A210" s="145" t="s">
        <v>210</v>
      </c>
      <c r="B210" s="145"/>
      <c r="C210" s="25">
        <f>SUM(C211:C237)</f>
        <v>153.09999999999997</v>
      </c>
      <c r="D210" s="26"/>
    </row>
    <row r="211" spans="1:4" s="21" customFormat="1" ht="15.75" x14ac:dyDescent="0.25">
      <c r="A211" s="17">
        <v>1</v>
      </c>
      <c r="B211" s="23" t="s">
        <v>211</v>
      </c>
      <c r="C211" s="24">
        <v>24.9</v>
      </c>
      <c r="D211" s="20"/>
    </row>
    <row r="212" spans="1:4" s="21" customFormat="1" ht="15.75" x14ac:dyDescent="0.25">
      <c r="A212" s="17">
        <v>2</v>
      </c>
      <c r="B212" s="23" t="s">
        <v>212</v>
      </c>
      <c r="C212" s="24">
        <v>13.7</v>
      </c>
      <c r="D212" s="20"/>
    </row>
    <row r="213" spans="1:4" s="21" customFormat="1" ht="15.75" x14ac:dyDescent="0.25">
      <c r="A213" s="17">
        <v>3</v>
      </c>
      <c r="B213" s="23" t="s">
        <v>213</v>
      </c>
      <c r="C213" s="24">
        <v>2</v>
      </c>
      <c r="D213" s="20"/>
    </row>
    <row r="214" spans="1:4" s="21" customFormat="1" ht="15.75" x14ac:dyDescent="0.25">
      <c r="A214" s="17">
        <v>4</v>
      </c>
      <c r="B214" s="23" t="s">
        <v>214</v>
      </c>
      <c r="C214" s="24">
        <v>3.3</v>
      </c>
      <c r="D214" s="20"/>
    </row>
    <row r="215" spans="1:4" s="21" customFormat="1" ht="15.75" x14ac:dyDescent="0.25">
      <c r="A215" s="17">
        <v>5</v>
      </c>
      <c r="B215" s="23" t="s">
        <v>215</v>
      </c>
      <c r="C215" s="24">
        <v>8.6999999999999993</v>
      </c>
      <c r="D215" s="20"/>
    </row>
    <row r="216" spans="1:4" s="21" customFormat="1" ht="15.75" x14ac:dyDescent="0.25">
      <c r="A216" s="17">
        <v>6</v>
      </c>
      <c r="B216" s="23" t="s">
        <v>216</v>
      </c>
      <c r="C216" s="24">
        <v>17.600000000000001</v>
      </c>
      <c r="D216" s="20"/>
    </row>
    <row r="217" spans="1:4" s="21" customFormat="1" ht="15.75" x14ac:dyDescent="0.25">
      <c r="A217" s="17">
        <v>7</v>
      </c>
      <c r="B217" s="23" t="s">
        <v>217</v>
      </c>
      <c r="C217" s="24">
        <v>5.2</v>
      </c>
      <c r="D217" s="20"/>
    </row>
    <row r="218" spans="1:4" s="21" customFormat="1" ht="15.75" x14ac:dyDescent="0.25">
      <c r="A218" s="17">
        <v>8</v>
      </c>
      <c r="B218" s="23" t="s">
        <v>218</v>
      </c>
      <c r="C218" s="24">
        <v>7.7</v>
      </c>
      <c r="D218" s="20"/>
    </row>
    <row r="219" spans="1:4" s="21" customFormat="1" ht="15.75" x14ac:dyDescent="0.25">
      <c r="A219" s="17">
        <v>9</v>
      </c>
      <c r="B219" s="23" t="s">
        <v>219</v>
      </c>
      <c r="C219" s="24">
        <v>3.3</v>
      </c>
      <c r="D219" s="20"/>
    </row>
    <row r="220" spans="1:4" s="21" customFormat="1" ht="15.75" x14ac:dyDescent="0.25">
      <c r="A220" s="17">
        <v>10</v>
      </c>
      <c r="B220" s="23" t="s">
        <v>220</v>
      </c>
      <c r="C220" s="24">
        <v>2</v>
      </c>
      <c r="D220" s="20"/>
    </row>
    <row r="221" spans="1:4" s="21" customFormat="1" ht="15.75" x14ac:dyDescent="0.25">
      <c r="A221" s="17">
        <v>11</v>
      </c>
      <c r="B221" s="23" t="s">
        <v>221</v>
      </c>
      <c r="C221" s="24">
        <v>4.8</v>
      </c>
      <c r="D221" s="20"/>
    </row>
    <row r="222" spans="1:4" s="21" customFormat="1" ht="15.75" x14ac:dyDescent="0.25">
      <c r="A222" s="17">
        <v>12</v>
      </c>
      <c r="B222" s="23" t="s">
        <v>222</v>
      </c>
      <c r="C222" s="24">
        <v>7</v>
      </c>
      <c r="D222" s="20"/>
    </row>
    <row r="223" spans="1:4" s="21" customFormat="1" ht="15.75" x14ac:dyDescent="0.25">
      <c r="A223" s="17">
        <v>13</v>
      </c>
      <c r="B223" s="23" t="s">
        <v>223</v>
      </c>
      <c r="C223" s="24">
        <v>11.7</v>
      </c>
      <c r="D223" s="20"/>
    </row>
    <row r="224" spans="1:4" s="21" customFormat="1" ht="15.75" x14ac:dyDescent="0.25">
      <c r="A224" s="17">
        <v>14</v>
      </c>
      <c r="B224" s="23" t="s">
        <v>224</v>
      </c>
      <c r="C224" s="24">
        <v>4.7</v>
      </c>
      <c r="D224" s="20"/>
    </row>
    <row r="225" spans="1:4" s="21" customFormat="1" ht="15.75" x14ac:dyDescent="0.25">
      <c r="A225" s="17">
        <v>15</v>
      </c>
      <c r="B225" s="23" t="s">
        <v>225</v>
      </c>
      <c r="C225" s="24">
        <v>1.2</v>
      </c>
      <c r="D225" s="20"/>
    </row>
    <row r="226" spans="1:4" s="21" customFormat="1" ht="15.75" x14ac:dyDescent="0.25">
      <c r="A226" s="17">
        <v>16</v>
      </c>
      <c r="B226" s="23" t="s">
        <v>226</v>
      </c>
      <c r="C226" s="24">
        <v>1.6</v>
      </c>
      <c r="D226" s="20"/>
    </row>
    <row r="227" spans="1:4" s="21" customFormat="1" ht="15.75" x14ac:dyDescent="0.25">
      <c r="A227" s="17">
        <v>17</v>
      </c>
      <c r="B227" s="23" t="s">
        <v>227</v>
      </c>
      <c r="C227" s="24">
        <v>9.9</v>
      </c>
      <c r="D227" s="20"/>
    </row>
    <row r="228" spans="1:4" s="21" customFormat="1" ht="15.75" x14ac:dyDescent="0.25">
      <c r="A228" s="17">
        <v>18</v>
      </c>
      <c r="B228" s="23" t="s">
        <v>228</v>
      </c>
      <c r="C228" s="24">
        <v>2.9</v>
      </c>
      <c r="D228" s="20"/>
    </row>
    <row r="229" spans="1:4" s="21" customFormat="1" ht="15.75" x14ac:dyDescent="0.25">
      <c r="A229" s="17">
        <v>19</v>
      </c>
      <c r="B229" s="23" t="s">
        <v>229</v>
      </c>
      <c r="C229" s="24">
        <v>7</v>
      </c>
      <c r="D229" s="20"/>
    </row>
    <row r="230" spans="1:4" s="21" customFormat="1" ht="15.75" x14ac:dyDescent="0.25">
      <c r="A230" s="17">
        <v>20</v>
      </c>
      <c r="B230" s="23" t="s">
        <v>230</v>
      </c>
      <c r="C230" s="24">
        <v>2.7</v>
      </c>
      <c r="D230" s="20"/>
    </row>
    <row r="231" spans="1:4" s="21" customFormat="1" ht="15.75" x14ac:dyDescent="0.25">
      <c r="A231" s="17">
        <v>21</v>
      </c>
      <c r="B231" s="23" t="s">
        <v>231</v>
      </c>
      <c r="C231" s="24">
        <v>2.2000000000000002</v>
      </c>
      <c r="D231" s="20"/>
    </row>
    <row r="232" spans="1:4" s="21" customFormat="1" ht="15.75" x14ac:dyDescent="0.25">
      <c r="A232" s="17">
        <v>22</v>
      </c>
      <c r="B232" s="23" t="s">
        <v>232</v>
      </c>
      <c r="C232" s="24">
        <v>1.5</v>
      </c>
      <c r="D232" s="20"/>
    </row>
    <row r="233" spans="1:4" s="21" customFormat="1" ht="15.75" x14ac:dyDescent="0.25">
      <c r="A233" s="17">
        <v>23</v>
      </c>
      <c r="B233" s="23" t="s">
        <v>233</v>
      </c>
      <c r="C233" s="24">
        <v>1.7</v>
      </c>
      <c r="D233" s="20"/>
    </row>
    <row r="234" spans="1:4" s="21" customFormat="1" ht="15.75" x14ac:dyDescent="0.25">
      <c r="A234" s="17">
        <v>24</v>
      </c>
      <c r="B234" s="23" t="s">
        <v>234</v>
      </c>
      <c r="C234" s="24">
        <v>1.3</v>
      </c>
      <c r="D234" s="20"/>
    </row>
    <row r="235" spans="1:4" s="21" customFormat="1" ht="15.75" x14ac:dyDescent="0.25">
      <c r="A235" s="17">
        <v>25</v>
      </c>
      <c r="B235" s="23" t="s">
        <v>235</v>
      </c>
      <c r="C235" s="24">
        <v>2.2000000000000002</v>
      </c>
      <c r="D235" s="20"/>
    </row>
    <row r="236" spans="1:4" s="21" customFormat="1" ht="15.75" x14ac:dyDescent="0.25">
      <c r="A236" s="17">
        <v>26</v>
      </c>
      <c r="B236" s="23" t="s">
        <v>236</v>
      </c>
      <c r="C236" s="24">
        <v>1</v>
      </c>
      <c r="D236" s="20"/>
    </row>
    <row r="237" spans="1:4" s="21" customFormat="1" ht="15.75" x14ac:dyDescent="0.25">
      <c r="A237" s="17">
        <v>27</v>
      </c>
      <c r="B237" s="23" t="s">
        <v>237</v>
      </c>
      <c r="C237" s="24">
        <v>1.3</v>
      </c>
      <c r="D237" s="20"/>
    </row>
    <row r="238" spans="1:4" s="21" customFormat="1" ht="15.75" x14ac:dyDescent="0.2">
      <c r="A238" s="145" t="s">
        <v>238</v>
      </c>
      <c r="B238" s="145"/>
      <c r="C238" s="25">
        <f>SUM(C239:C267)</f>
        <v>231.3</v>
      </c>
      <c r="D238" s="20"/>
    </row>
    <row r="239" spans="1:4" s="21" customFormat="1" ht="15.75" x14ac:dyDescent="0.25">
      <c r="A239" s="17">
        <v>1</v>
      </c>
      <c r="B239" s="23" t="s">
        <v>239</v>
      </c>
      <c r="C239" s="24">
        <v>3.1</v>
      </c>
      <c r="D239" s="20"/>
    </row>
    <row r="240" spans="1:4" s="21" customFormat="1" ht="15.75" x14ac:dyDescent="0.25">
      <c r="A240" s="17">
        <v>2</v>
      </c>
      <c r="B240" s="23" t="s">
        <v>240</v>
      </c>
      <c r="C240" s="24">
        <v>5.2</v>
      </c>
      <c r="D240" s="20"/>
    </row>
    <row r="241" spans="1:4" s="21" customFormat="1" ht="15.75" x14ac:dyDescent="0.25">
      <c r="A241" s="17">
        <v>3</v>
      </c>
      <c r="B241" s="23" t="s">
        <v>241</v>
      </c>
      <c r="C241" s="24">
        <v>19.3</v>
      </c>
      <c r="D241" s="20"/>
    </row>
    <row r="242" spans="1:4" s="21" customFormat="1" ht="15.75" x14ac:dyDescent="0.25">
      <c r="A242" s="17">
        <v>4</v>
      </c>
      <c r="B242" s="23" t="s">
        <v>242</v>
      </c>
      <c r="C242" s="24">
        <v>24.8</v>
      </c>
      <c r="D242" s="20"/>
    </row>
    <row r="243" spans="1:4" s="21" customFormat="1" ht="15.75" x14ac:dyDescent="0.25">
      <c r="A243" s="17">
        <v>5</v>
      </c>
      <c r="B243" s="23" t="s">
        <v>243</v>
      </c>
      <c r="C243" s="24">
        <v>19</v>
      </c>
      <c r="D243" s="20"/>
    </row>
    <row r="244" spans="1:4" s="21" customFormat="1" ht="15.75" x14ac:dyDescent="0.25">
      <c r="A244" s="17">
        <v>6</v>
      </c>
      <c r="B244" s="23" t="s">
        <v>244</v>
      </c>
      <c r="C244" s="24">
        <v>7.1</v>
      </c>
      <c r="D244" s="20"/>
    </row>
    <row r="245" spans="1:4" s="21" customFormat="1" ht="15.75" x14ac:dyDescent="0.25">
      <c r="A245" s="17">
        <v>7</v>
      </c>
      <c r="B245" s="23" t="s">
        <v>245</v>
      </c>
      <c r="C245" s="24">
        <v>10.6</v>
      </c>
      <c r="D245" s="20"/>
    </row>
    <row r="246" spans="1:4" s="21" customFormat="1" ht="15.75" x14ac:dyDescent="0.25">
      <c r="A246" s="17">
        <v>8</v>
      </c>
      <c r="B246" s="23" t="s">
        <v>246</v>
      </c>
      <c r="C246" s="24">
        <v>4.5</v>
      </c>
      <c r="D246" s="20"/>
    </row>
    <row r="247" spans="1:4" s="21" customFormat="1" ht="15.75" x14ac:dyDescent="0.25">
      <c r="A247" s="17">
        <v>9</v>
      </c>
      <c r="B247" s="23" t="s">
        <v>247</v>
      </c>
      <c r="C247" s="24">
        <v>15</v>
      </c>
      <c r="D247" s="20"/>
    </row>
    <row r="248" spans="1:4" s="21" customFormat="1" ht="15.75" x14ac:dyDescent="0.25">
      <c r="A248" s="17">
        <v>10</v>
      </c>
      <c r="B248" s="23" t="s">
        <v>248</v>
      </c>
      <c r="C248" s="24">
        <v>20.3</v>
      </c>
      <c r="D248" s="20"/>
    </row>
    <row r="249" spans="1:4" s="21" customFormat="1" ht="15.75" x14ac:dyDescent="0.25">
      <c r="A249" s="17">
        <v>11</v>
      </c>
      <c r="B249" s="23" t="s">
        <v>249</v>
      </c>
      <c r="C249" s="24">
        <v>14.5</v>
      </c>
      <c r="D249" s="20"/>
    </row>
    <row r="250" spans="1:4" s="21" customFormat="1" ht="15.75" x14ac:dyDescent="0.25">
      <c r="A250" s="17">
        <v>12</v>
      </c>
      <c r="B250" s="23" t="s">
        <v>250</v>
      </c>
      <c r="C250" s="24">
        <v>9.6</v>
      </c>
      <c r="D250" s="20"/>
    </row>
    <row r="251" spans="1:4" s="21" customFormat="1" ht="15.75" x14ac:dyDescent="0.25">
      <c r="A251" s="17">
        <v>13</v>
      </c>
      <c r="B251" s="23" t="s">
        <v>251</v>
      </c>
      <c r="C251" s="24">
        <v>5</v>
      </c>
      <c r="D251" s="20"/>
    </row>
    <row r="252" spans="1:4" s="21" customFormat="1" ht="15.75" x14ac:dyDescent="0.25">
      <c r="A252" s="17">
        <v>14</v>
      </c>
      <c r="B252" s="23" t="s">
        <v>252</v>
      </c>
      <c r="C252" s="24">
        <v>6.5</v>
      </c>
      <c r="D252" s="20"/>
    </row>
    <row r="253" spans="1:4" s="21" customFormat="1" ht="15.75" x14ac:dyDescent="0.25">
      <c r="A253" s="17">
        <v>15</v>
      </c>
      <c r="B253" s="23" t="s">
        <v>253</v>
      </c>
      <c r="C253" s="24">
        <v>5</v>
      </c>
      <c r="D253" s="20"/>
    </row>
    <row r="254" spans="1:4" s="21" customFormat="1" ht="15.75" x14ac:dyDescent="0.25">
      <c r="A254" s="17">
        <v>16</v>
      </c>
      <c r="B254" s="23" t="s">
        <v>254</v>
      </c>
      <c r="C254" s="24">
        <v>0.4</v>
      </c>
      <c r="D254" s="20">
        <v>2</v>
      </c>
    </row>
    <row r="255" spans="1:4" s="21" customFormat="1" ht="15.75" x14ac:dyDescent="0.25">
      <c r="A255" s="17">
        <v>17</v>
      </c>
      <c r="B255" s="23" t="s">
        <v>255</v>
      </c>
      <c r="C255" s="24">
        <v>2.2000000000000002</v>
      </c>
      <c r="D255" s="20">
        <v>3</v>
      </c>
    </row>
    <row r="256" spans="1:4" s="21" customFormat="1" ht="15.75" x14ac:dyDescent="0.25">
      <c r="A256" s="17">
        <v>18</v>
      </c>
      <c r="B256" s="23" t="s">
        <v>256</v>
      </c>
      <c r="C256" s="24">
        <v>12.6</v>
      </c>
      <c r="D256" s="20"/>
    </row>
    <row r="257" spans="1:4" s="21" customFormat="1" ht="15.75" x14ac:dyDescent="0.25">
      <c r="A257" s="17">
        <v>19</v>
      </c>
      <c r="B257" s="23" t="s">
        <v>257</v>
      </c>
      <c r="C257" s="24">
        <v>2.1</v>
      </c>
      <c r="D257" s="20"/>
    </row>
    <row r="258" spans="1:4" s="21" customFormat="1" ht="15.75" x14ac:dyDescent="0.25">
      <c r="A258" s="17">
        <v>20</v>
      </c>
      <c r="B258" s="23" t="s">
        <v>258</v>
      </c>
      <c r="C258" s="24">
        <v>3</v>
      </c>
      <c r="D258" s="20"/>
    </row>
    <row r="259" spans="1:4" s="21" customFormat="1" ht="15.75" x14ac:dyDescent="0.25">
      <c r="A259" s="17">
        <v>21</v>
      </c>
      <c r="B259" s="23" t="s">
        <v>259</v>
      </c>
      <c r="C259" s="24">
        <v>4.5</v>
      </c>
      <c r="D259" s="20"/>
    </row>
    <row r="260" spans="1:4" s="21" customFormat="1" ht="15.75" x14ac:dyDescent="0.25">
      <c r="A260" s="17">
        <v>22</v>
      </c>
      <c r="B260" s="23" t="s">
        <v>260</v>
      </c>
      <c r="C260" s="24">
        <v>0.5</v>
      </c>
      <c r="D260" s="20"/>
    </row>
    <row r="261" spans="1:4" s="21" customFormat="1" ht="15.75" x14ac:dyDescent="0.25">
      <c r="A261" s="17">
        <v>23</v>
      </c>
      <c r="B261" s="23" t="s">
        <v>261</v>
      </c>
      <c r="C261" s="24">
        <v>11.6</v>
      </c>
      <c r="D261" s="20"/>
    </row>
    <row r="262" spans="1:4" s="21" customFormat="1" ht="15.75" x14ac:dyDescent="0.25">
      <c r="A262" s="17">
        <v>24</v>
      </c>
      <c r="B262" s="23" t="s">
        <v>262</v>
      </c>
      <c r="C262" s="24">
        <v>2.2999999999999998</v>
      </c>
      <c r="D262" s="20"/>
    </row>
    <row r="263" spans="1:4" s="21" customFormat="1" ht="15.75" x14ac:dyDescent="0.25">
      <c r="A263" s="17">
        <v>25</v>
      </c>
      <c r="B263" s="23" t="s">
        <v>263</v>
      </c>
      <c r="C263" s="24">
        <v>8.3000000000000007</v>
      </c>
      <c r="D263" s="20"/>
    </row>
    <row r="264" spans="1:4" s="21" customFormat="1" ht="15.75" x14ac:dyDescent="0.25">
      <c r="A264" s="17">
        <v>26</v>
      </c>
      <c r="B264" s="23" t="s">
        <v>264</v>
      </c>
      <c r="C264" s="24">
        <v>5.3</v>
      </c>
      <c r="D264" s="20"/>
    </row>
    <row r="265" spans="1:4" s="21" customFormat="1" ht="15.75" x14ac:dyDescent="0.25">
      <c r="A265" s="17">
        <v>27</v>
      </c>
      <c r="B265" s="23" t="s">
        <v>265</v>
      </c>
      <c r="C265" s="24">
        <v>2</v>
      </c>
      <c r="D265" s="20"/>
    </row>
    <row r="266" spans="1:4" s="21" customFormat="1" ht="15.75" x14ac:dyDescent="0.25">
      <c r="A266" s="17">
        <v>28</v>
      </c>
      <c r="B266" s="23" t="s">
        <v>266</v>
      </c>
      <c r="C266" s="24">
        <v>4.5</v>
      </c>
      <c r="D266" s="20"/>
    </row>
    <row r="267" spans="1:4" s="21" customFormat="1" ht="15.75" x14ac:dyDescent="0.25">
      <c r="A267" s="17">
        <v>29</v>
      </c>
      <c r="B267" s="23" t="s">
        <v>267</v>
      </c>
      <c r="C267" s="24">
        <v>2.5</v>
      </c>
      <c r="D267" s="20"/>
    </row>
    <row r="268" spans="1:4" s="16" customFormat="1" ht="15.75" x14ac:dyDescent="0.2">
      <c r="A268" s="144" t="s">
        <v>268</v>
      </c>
      <c r="B268" s="144"/>
      <c r="C268" s="13">
        <f>SUM(C269:C299)</f>
        <v>200.19999999999993</v>
      </c>
      <c r="D268" s="15"/>
    </row>
    <row r="269" spans="1:4" s="21" customFormat="1" ht="15.75" x14ac:dyDescent="0.25">
      <c r="A269" s="17">
        <v>1</v>
      </c>
      <c r="B269" s="23" t="s">
        <v>269</v>
      </c>
      <c r="C269" s="24">
        <v>23.5</v>
      </c>
      <c r="D269" s="20"/>
    </row>
    <row r="270" spans="1:4" s="21" customFormat="1" ht="15.75" x14ac:dyDescent="0.25">
      <c r="A270" s="30">
        <v>2</v>
      </c>
      <c r="B270" s="23" t="s">
        <v>270</v>
      </c>
      <c r="C270" s="24">
        <v>8</v>
      </c>
      <c r="D270" s="20"/>
    </row>
    <row r="271" spans="1:4" s="21" customFormat="1" ht="15.75" x14ac:dyDescent="0.25">
      <c r="A271" s="17">
        <v>3</v>
      </c>
      <c r="B271" s="23" t="s">
        <v>271</v>
      </c>
      <c r="C271" s="24">
        <v>12.8</v>
      </c>
      <c r="D271" s="20"/>
    </row>
    <row r="272" spans="1:4" s="21" customFormat="1" ht="15.75" x14ac:dyDescent="0.25">
      <c r="A272" s="30">
        <v>4</v>
      </c>
      <c r="B272" s="23" t="s">
        <v>272</v>
      </c>
      <c r="C272" s="24">
        <v>13.5</v>
      </c>
      <c r="D272" s="20"/>
    </row>
    <row r="273" spans="1:4" s="21" customFormat="1" ht="15.75" x14ac:dyDescent="0.25">
      <c r="A273" s="17">
        <v>5</v>
      </c>
      <c r="B273" s="23" t="s">
        <v>273</v>
      </c>
      <c r="C273" s="24">
        <v>1.6</v>
      </c>
      <c r="D273" s="20"/>
    </row>
    <row r="274" spans="1:4" s="21" customFormat="1" ht="15.75" x14ac:dyDescent="0.25">
      <c r="A274" s="30">
        <v>6</v>
      </c>
      <c r="B274" s="23" t="s">
        <v>274</v>
      </c>
      <c r="C274" s="24">
        <v>2.2999999999999998</v>
      </c>
      <c r="D274" s="20"/>
    </row>
    <row r="275" spans="1:4" s="21" customFormat="1" ht="15.75" x14ac:dyDescent="0.25">
      <c r="A275" s="17">
        <v>7</v>
      </c>
      <c r="B275" s="23" t="s">
        <v>275</v>
      </c>
      <c r="C275" s="24">
        <v>1.6</v>
      </c>
      <c r="D275" s="20"/>
    </row>
    <row r="276" spans="1:4" s="21" customFormat="1" ht="15.75" x14ac:dyDescent="0.25">
      <c r="A276" s="30">
        <v>8</v>
      </c>
      <c r="B276" s="23" t="s">
        <v>276</v>
      </c>
      <c r="C276" s="24">
        <v>11.8</v>
      </c>
      <c r="D276" s="20"/>
    </row>
    <row r="277" spans="1:4" s="21" customFormat="1" ht="15.75" x14ac:dyDescent="0.25">
      <c r="A277" s="17">
        <v>9</v>
      </c>
      <c r="B277" s="23" t="s">
        <v>277</v>
      </c>
      <c r="C277" s="24">
        <v>7.5</v>
      </c>
      <c r="D277" s="20"/>
    </row>
    <row r="278" spans="1:4" s="21" customFormat="1" ht="15.75" x14ac:dyDescent="0.25">
      <c r="A278" s="30">
        <v>10</v>
      </c>
      <c r="B278" s="23" t="s">
        <v>134</v>
      </c>
      <c r="C278" s="24">
        <v>13.3</v>
      </c>
      <c r="D278" s="20"/>
    </row>
    <row r="279" spans="1:4" s="21" customFormat="1" ht="15.75" x14ac:dyDescent="0.25">
      <c r="A279" s="17">
        <v>11</v>
      </c>
      <c r="B279" s="23" t="s">
        <v>278</v>
      </c>
      <c r="C279" s="24">
        <v>7</v>
      </c>
      <c r="D279" s="20"/>
    </row>
    <row r="280" spans="1:4" s="21" customFormat="1" ht="15.75" x14ac:dyDescent="0.25">
      <c r="A280" s="30">
        <v>12</v>
      </c>
      <c r="B280" s="23" t="s">
        <v>279</v>
      </c>
      <c r="C280" s="24">
        <v>30</v>
      </c>
      <c r="D280" s="20"/>
    </row>
    <row r="281" spans="1:4" s="21" customFormat="1" ht="15.75" x14ac:dyDescent="0.25">
      <c r="A281" s="17">
        <v>13</v>
      </c>
      <c r="B281" s="23" t="s">
        <v>280</v>
      </c>
      <c r="C281" s="24">
        <v>3</v>
      </c>
      <c r="D281" s="20"/>
    </row>
    <row r="282" spans="1:4" s="21" customFormat="1" ht="15.75" x14ac:dyDescent="0.25">
      <c r="A282" s="30">
        <v>14</v>
      </c>
      <c r="B282" s="23" t="s">
        <v>281</v>
      </c>
      <c r="C282" s="24">
        <v>1.7</v>
      </c>
      <c r="D282" s="20"/>
    </row>
    <row r="283" spans="1:4" s="21" customFormat="1" ht="15.75" x14ac:dyDescent="0.25">
      <c r="A283" s="17">
        <v>15</v>
      </c>
      <c r="B283" s="23" t="s">
        <v>282</v>
      </c>
      <c r="C283" s="24">
        <v>3.1</v>
      </c>
      <c r="D283" s="20"/>
    </row>
    <row r="284" spans="1:4" s="21" customFormat="1" ht="15.75" x14ac:dyDescent="0.25">
      <c r="A284" s="30">
        <v>16</v>
      </c>
      <c r="B284" s="23" t="s">
        <v>283</v>
      </c>
      <c r="C284" s="24">
        <v>5.9</v>
      </c>
      <c r="D284" s="20"/>
    </row>
    <row r="285" spans="1:4" s="21" customFormat="1" ht="15.75" x14ac:dyDescent="0.25">
      <c r="A285" s="17">
        <v>17</v>
      </c>
      <c r="B285" s="23" t="s">
        <v>284</v>
      </c>
      <c r="C285" s="24">
        <v>4.4000000000000004</v>
      </c>
      <c r="D285" s="20"/>
    </row>
    <row r="286" spans="1:4" s="21" customFormat="1" ht="15.75" x14ac:dyDescent="0.25">
      <c r="A286" s="30">
        <v>18</v>
      </c>
      <c r="B286" s="23" t="s">
        <v>285</v>
      </c>
      <c r="C286" s="24">
        <v>4.7</v>
      </c>
      <c r="D286" s="20"/>
    </row>
    <row r="287" spans="1:4" s="21" customFormat="1" ht="15.75" x14ac:dyDescent="0.25">
      <c r="A287" s="17">
        <v>19</v>
      </c>
      <c r="B287" s="23" t="s">
        <v>286</v>
      </c>
      <c r="C287" s="24">
        <v>1.7</v>
      </c>
      <c r="D287" s="20"/>
    </row>
    <row r="288" spans="1:4" s="21" customFormat="1" ht="15.75" x14ac:dyDescent="0.25">
      <c r="A288" s="30">
        <v>20</v>
      </c>
      <c r="B288" s="23" t="s">
        <v>287</v>
      </c>
      <c r="C288" s="24">
        <v>2.9</v>
      </c>
      <c r="D288" s="20"/>
    </row>
    <row r="289" spans="1:4" s="21" customFormat="1" ht="15.75" x14ac:dyDescent="0.25">
      <c r="A289" s="17">
        <v>21</v>
      </c>
      <c r="B289" s="23" t="s">
        <v>288</v>
      </c>
      <c r="C289" s="24">
        <v>4.5999999999999996</v>
      </c>
      <c r="D289" s="20"/>
    </row>
    <row r="290" spans="1:4" s="21" customFormat="1" ht="15.75" x14ac:dyDescent="0.25">
      <c r="A290" s="30">
        <v>22</v>
      </c>
      <c r="B290" s="23" t="s">
        <v>289</v>
      </c>
      <c r="C290" s="24">
        <v>9.6999999999999993</v>
      </c>
      <c r="D290" s="20"/>
    </row>
    <row r="291" spans="1:4" s="21" customFormat="1" ht="15.75" x14ac:dyDescent="0.25">
      <c r="A291" s="17">
        <v>23</v>
      </c>
      <c r="B291" s="23" t="s">
        <v>290</v>
      </c>
      <c r="C291" s="24">
        <v>6.3</v>
      </c>
      <c r="D291" s="20"/>
    </row>
    <row r="292" spans="1:4" s="21" customFormat="1" ht="15.75" x14ac:dyDescent="0.25">
      <c r="A292" s="30">
        <v>24</v>
      </c>
      <c r="B292" s="23" t="s">
        <v>291</v>
      </c>
      <c r="C292" s="24">
        <v>3.6</v>
      </c>
      <c r="D292" s="20"/>
    </row>
    <row r="293" spans="1:4" s="21" customFormat="1" ht="15.75" x14ac:dyDescent="0.25">
      <c r="A293" s="17">
        <v>25</v>
      </c>
      <c r="B293" s="23" t="s">
        <v>292</v>
      </c>
      <c r="C293" s="24">
        <v>4.5999999999999996</v>
      </c>
      <c r="D293" s="20"/>
    </row>
    <row r="294" spans="1:4" s="21" customFormat="1" ht="15.75" x14ac:dyDescent="0.25">
      <c r="A294" s="30">
        <v>26</v>
      </c>
      <c r="B294" s="23" t="s">
        <v>293</v>
      </c>
      <c r="C294" s="24">
        <v>2.9</v>
      </c>
      <c r="D294" s="20"/>
    </row>
    <row r="295" spans="1:4" s="21" customFormat="1" ht="15.75" x14ac:dyDescent="0.25">
      <c r="A295" s="17">
        <v>27</v>
      </c>
      <c r="B295" s="23" t="s">
        <v>294</v>
      </c>
      <c r="C295" s="24">
        <v>2.1</v>
      </c>
      <c r="D295" s="20"/>
    </row>
    <row r="296" spans="1:4" s="21" customFormat="1" ht="15.75" x14ac:dyDescent="0.25">
      <c r="A296" s="30">
        <v>28</v>
      </c>
      <c r="B296" s="23" t="s">
        <v>295</v>
      </c>
      <c r="C296" s="24">
        <v>1.7</v>
      </c>
      <c r="D296" s="20"/>
    </row>
    <row r="297" spans="1:4" s="21" customFormat="1" ht="15.75" x14ac:dyDescent="0.25">
      <c r="A297" s="17">
        <v>29</v>
      </c>
      <c r="B297" s="23" t="s">
        <v>296</v>
      </c>
      <c r="C297" s="24">
        <v>1.1000000000000001</v>
      </c>
      <c r="D297" s="20"/>
    </row>
    <row r="298" spans="1:4" s="21" customFormat="1" ht="15.75" x14ac:dyDescent="0.25">
      <c r="A298" s="30">
        <v>30</v>
      </c>
      <c r="B298" s="23" t="s">
        <v>297</v>
      </c>
      <c r="C298" s="24">
        <v>1.9</v>
      </c>
      <c r="D298" s="20"/>
    </row>
    <row r="299" spans="1:4" s="21" customFormat="1" ht="15.75" x14ac:dyDescent="0.25">
      <c r="A299" s="17">
        <v>31</v>
      </c>
      <c r="B299" s="23" t="s">
        <v>298</v>
      </c>
      <c r="C299" s="24">
        <v>1.4</v>
      </c>
      <c r="D299" s="20"/>
    </row>
    <row r="300" spans="1:4" s="16" customFormat="1" ht="15.75" x14ac:dyDescent="0.2">
      <c r="A300" s="144" t="s">
        <v>299</v>
      </c>
      <c r="B300" s="144"/>
      <c r="C300" s="33">
        <f>SUM(C301:C321)</f>
        <v>158.30000000000001</v>
      </c>
      <c r="D300" s="15"/>
    </row>
    <row r="301" spans="1:4" s="21" customFormat="1" ht="15.75" x14ac:dyDescent="0.25">
      <c r="A301" s="17">
        <v>1</v>
      </c>
      <c r="B301" s="23" t="s">
        <v>198</v>
      </c>
      <c r="C301" s="24">
        <v>2.4</v>
      </c>
      <c r="D301" s="20"/>
    </row>
    <row r="302" spans="1:4" s="21" customFormat="1" ht="15.75" x14ac:dyDescent="0.25">
      <c r="A302" s="17">
        <v>2</v>
      </c>
      <c r="B302" s="23" t="s">
        <v>300</v>
      </c>
      <c r="C302" s="24">
        <v>8.3000000000000007</v>
      </c>
      <c r="D302" s="20"/>
    </row>
    <row r="303" spans="1:4" s="21" customFormat="1" ht="15.75" x14ac:dyDescent="0.25">
      <c r="A303" s="17">
        <v>3</v>
      </c>
      <c r="B303" s="23" t="s">
        <v>301</v>
      </c>
      <c r="C303" s="24">
        <v>28.9</v>
      </c>
      <c r="D303" s="20"/>
    </row>
    <row r="304" spans="1:4" s="21" customFormat="1" ht="15.75" x14ac:dyDescent="0.25">
      <c r="A304" s="17">
        <v>4</v>
      </c>
      <c r="B304" s="23" t="s">
        <v>302</v>
      </c>
      <c r="C304" s="24">
        <v>11.3</v>
      </c>
      <c r="D304" s="20"/>
    </row>
    <row r="305" spans="1:4" s="21" customFormat="1" ht="15.75" x14ac:dyDescent="0.25">
      <c r="A305" s="17">
        <v>5</v>
      </c>
      <c r="B305" s="23" t="s">
        <v>303</v>
      </c>
      <c r="C305" s="24">
        <v>19.7</v>
      </c>
      <c r="D305" s="20"/>
    </row>
    <row r="306" spans="1:4" s="21" customFormat="1" ht="15.75" x14ac:dyDescent="0.25">
      <c r="A306" s="17">
        <v>6</v>
      </c>
      <c r="B306" s="23" t="s">
        <v>304</v>
      </c>
      <c r="C306" s="24">
        <v>6</v>
      </c>
      <c r="D306" s="20"/>
    </row>
    <row r="307" spans="1:4" s="21" customFormat="1" ht="15.75" x14ac:dyDescent="0.25">
      <c r="A307" s="17">
        <v>7</v>
      </c>
      <c r="B307" s="23" t="s">
        <v>305</v>
      </c>
      <c r="C307" s="24">
        <v>6</v>
      </c>
      <c r="D307" s="20"/>
    </row>
    <row r="308" spans="1:4" s="21" customFormat="1" ht="15.75" x14ac:dyDescent="0.25">
      <c r="A308" s="17">
        <v>8</v>
      </c>
      <c r="B308" s="23" t="s">
        <v>306</v>
      </c>
      <c r="C308" s="24">
        <v>7.9</v>
      </c>
      <c r="D308" s="20"/>
    </row>
    <row r="309" spans="1:4" s="21" customFormat="1" ht="15.75" x14ac:dyDescent="0.25">
      <c r="A309" s="17">
        <v>9</v>
      </c>
      <c r="B309" s="23" t="s">
        <v>307</v>
      </c>
      <c r="C309" s="24">
        <v>2</v>
      </c>
      <c r="D309" s="20"/>
    </row>
    <row r="310" spans="1:4" s="21" customFormat="1" ht="15.75" x14ac:dyDescent="0.25">
      <c r="A310" s="17">
        <v>10</v>
      </c>
      <c r="B310" s="23" t="s">
        <v>308</v>
      </c>
      <c r="C310" s="24">
        <v>17.600000000000001</v>
      </c>
      <c r="D310" s="20"/>
    </row>
    <row r="311" spans="1:4" s="21" customFormat="1" ht="15.75" x14ac:dyDescent="0.25">
      <c r="A311" s="17">
        <v>11</v>
      </c>
      <c r="B311" s="23" t="s">
        <v>309</v>
      </c>
      <c r="C311" s="24">
        <v>1.8</v>
      </c>
      <c r="D311" s="20"/>
    </row>
    <row r="312" spans="1:4" s="21" customFormat="1" ht="15.75" x14ac:dyDescent="0.25">
      <c r="A312" s="17">
        <v>12</v>
      </c>
      <c r="B312" s="23" t="s">
        <v>310</v>
      </c>
      <c r="C312" s="24">
        <v>3.1</v>
      </c>
      <c r="D312" s="20"/>
    </row>
    <row r="313" spans="1:4" s="21" customFormat="1" ht="15.75" x14ac:dyDescent="0.25">
      <c r="A313" s="17">
        <v>13</v>
      </c>
      <c r="B313" s="23" t="s">
        <v>311</v>
      </c>
      <c r="C313" s="24">
        <v>8.6999999999999993</v>
      </c>
      <c r="D313" s="20"/>
    </row>
    <row r="314" spans="1:4" s="21" customFormat="1" ht="15.75" x14ac:dyDescent="0.25">
      <c r="A314" s="17">
        <v>14</v>
      </c>
      <c r="B314" s="23" t="s">
        <v>312</v>
      </c>
      <c r="C314" s="24">
        <v>2.2000000000000002</v>
      </c>
      <c r="D314" s="20"/>
    </row>
    <row r="315" spans="1:4" s="21" customFormat="1" ht="15.75" x14ac:dyDescent="0.25">
      <c r="A315" s="17">
        <v>15</v>
      </c>
      <c r="B315" s="23" t="s">
        <v>313</v>
      </c>
      <c r="C315" s="24">
        <v>5.9</v>
      </c>
      <c r="D315" s="20"/>
    </row>
    <row r="316" spans="1:4" s="21" customFormat="1" ht="15.75" x14ac:dyDescent="0.25">
      <c r="A316" s="17">
        <v>16</v>
      </c>
      <c r="B316" s="23" t="s">
        <v>314</v>
      </c>
      <c r="C316" s="24">
        <v>1.5</v>
      </c>
      <c r="D316" s="20"/>
    </row>
    <row r="317" spans="1:4" s="21" customFormat="1" ht="15.75" x14ac:dyDescent="0.25">
      <c r="A317" s="17">
        <v>17</v>
      </c>
      <c r="B317" s="23" t="s">
        <v>315</v>
      </c>
      <c r="C317" s="24">
        <v>1.8</v>
      </c>
      <c r="D317" s="20"/>
    </row>
    <row r="318" spans="1:4" s="21" customFormat="1" ht="15.75" x14ac:dyDescent="0.25">
      <c r="A318" s="17">
        <v>18</v>
      </c>
      <c r="B318" s="23" t="s">
        <v>316</v>
      </c>
      <c r="C318" s="24">
        <v>9.9</v>
      </c>
      <c r="D318" s="20"/>
    </row>
    <row r="319" spans="1:4" s="21" customFormat="1" ht="15.75" x14ac:dyDescent="0.25">
      <c r="A319" s="17">
        <v>19</v>
      </c>
      <c r="B319" s="23" t="s">
        <v>317</v>
      </c>
      <c r="C319" s="24">
        <v>2</v>
      </c>
      <c r="D319" s="20"/>
    </row>
    <row r="320" spans="1:4" s="21" customFormat="1" ht="15.75" x14ac:dyDescent="0.25">
      <c r="A320" s="17">
        <v>20</v>
      </c>
      <c r="B320" s="23" t="s">
        <v>318</v>
      </c>
      <c r="C320" s="24">
        <v>1.6</v>
      </c>
      <c r="D320" s="20"/>
    </row>
    <row r="321" spans="1:4" s="21" customFormat="1" ht="15.75" x14ac:dyDescent="0.25">
      <c r="A321" s="17">
        <v>21</v>
      </c>
      <c r="B321" s="23" t="s">
        <v>319</v>
      </c>
      <c r="C321" s="24">
        <v>9.6999999999999993</v>
      </c>
      <c r="D321" s="20"/>
    </row>
    <row r="322" spans="1:4" s="16" customFormat="1" ht="15.75" x14ac:dyDescent="0.2">
      <c r="A322" s="144" t="s">
        <v>320</v>
      </c>
      <c r="B322" s="144"/>
      <c r="C322" s="13">
        <f>SUM(C323:C352)</f>
        <v>229.90000000000003</v>
      </c>
      <c r="D322" s="15"/>
    </row>
    <row r="323" spans="1:4" s="21" customFormat="1" ht="15.75" x14ac:dyDescent="0.25">
      <c r="A323" s="30">
        <v>1</v>
      </c>
      <c r="B323" s="34" t="s">
        <v>321</v>
      </c>
      <c r="C323" s="24">
        <v>23.8</v>
      </c>
      <c r="D323" s="20"/>
    </row>
    <row r="324" spans="1:4" s="21" customFormat="1" ht="15.75" x14ac:dyDescent="0.25">
      <c r="A324" s="17">
        <v>2</v>
      </c>
      <c r="B324" s="34" t="s">
        <v>322</v>
      </c>
      <c r="C324" s="24">
        <v>14.9</v>
      </c>
      <c r="D324" s="20"/>
    </row>
    <row r="325" spans="1:4" s="21" customFormat="1" ht="15.75" x14ac:dyDescent="0.25">
      <c r="A325" s="30">
        <v>3</v>
      </c>
      <c r="B325" s="34" t="s">
        <v>323</v>
      </c>
      <c r="C325" s="24">
        <v>2.6</v>
      </c>
      <c r="D325" s="20"/>
    </row>
    <row r="326" spans="1:4" s="21" customFormat="1" ht="15.75" x14ac:dyDescent="0.25">
      <c r="A326" s="17">
        <v>4</v>
      </c>
      <c r="B326" s="34" t="s">
        <v>324</v>
      </c>
      <c r="C326" s="24">
        <v>19.399999999999999</v>
      </c>
      <c r="D326" s="20"/>
    </row>
    <row r="327" spans="1:4" s="21" customFormat="1" ht="31.5" x14ac:dyDescent="0.25">
      <c r="A327" s="30">
        <v>5</v>
      </c>
      <c r="B327" s="34" t="s">
        <v>325</v>
      </c>
      <c r="C327" s="24">
        <v>10.7</v>
      </c>
      <c r="D327" s="20"/>
    </row>
    <row r="328" spans="1:4" s="21" customFormat="1" ht="15.75" x14ac:dyDescent="0.25">
      <c r="A328" s="17">
        <v>6</v>
      </c>
      <c r="B328" s="34" t="s">
        <v>326</v>
      </c>
      <c r="C328" s="24">
        <v>2.4</v>
      </c>
      <c r="D328" s="20"/>
    </row>
    <row r="329" spans="1:4" s="21" customFormat="1" ht="15.75" x14ac:dyDescent="0.25">
      <c r="A329" s="30">
        <v>7</v>
      </c>
      <c r="B329" s="34" t="s">
        <v>327</v>
      </c>
      <c r="C329" s="24">
        <v>1.5</v>
      </c>
      <c r="D329" s="20"/>
    </row>
    <row r="330" spans="1:4" s="21" customFormat="1" ht="15.75" x14ac:dyDescent="0.25">
      <c r="A330" s="17">
        <v>8</v>
      </c>
      <c r="B330" s="34" t="s">
        <v>328</v>
      </c>
      <c r="C330" s="24">
        <v>14.5</v>
      </c>
      <c r="D330" s="20"/>
    </row>
    <row r="331" spans="1:4" s="21" customFormat="1" ht="15.75" x14ac:dyDescent="0.25">
      <c r="A331" s="30">
        <v>9</v>
      </c>
      <c r="B331" s="34" t="s">
        <v>329</v>
      </c>
      <c r="C331" s="24">
        <v>28.6</v>
      </c>
      <c r="D331" s="20"/>
    </row>
    <row r="332" spans="1:4" s="21" customFormat="1" ht="15.75" x14ac:dyDescent="0.25">
      <c r="A332" s="17">
        <v>10</v>
      </c>
      <c r="B332" s="34" t="s">
        <v>330</v>
      </c>
      <c r="C332" s="24">
        <v>20.6</v>
      </c>
      <c r="D332" s="20"/>
    </row>
    <row r="333" spans="1:4" s="21" customFormat="1" ht="15.75" x14ac:dyDescent="0.25">
      <c r="A333" s="30">
        <v>11</v>
      </c>
      <c r="B333" s="34" t="s">
        <v>331</v>
      </c>
      <c r="C333" s="24">
        <v>17.100000000000001</v>
      </c>
      <c r="D333" s="20"/>
    </row>
    <row r="334" spans="1:4" s="21" customFormat="1" ht="15.75" x14ac:dyDescent="0.25">
      <c r="A334" s="17">
        <v>12</v>
      </c>
      <c r="B334" s="34" t="s">
        <v>332</v>
      </c>
      <c r="C334" s="24">
        <v>11</v>
      </c>
      <c r="D334" s="20"/>
    </row>
    <row r="335" spans="1:4" s="21" customFormat="1" ht="15.75" x14ac:dyDescent="0.25">
      <c r="A335" s="30">
        <v>13</v>
      </c>
      <c r="B335" s="34" t="s">
        <v>333</v>
      </c>
      <c r="C335" s="24">
        <v>7.3</v>
      </c>
      <c r="D335" s="20"/>
    </row>
    <row r="336" spans="1:4" s="21" customFormat="1" ht="15.75" x14ac:dyDescent="0.25">
      <c r="A336" s="17">
        <v>14</v>
      </c>
      <c r="B336" s="23" t="s">
        <v>334</v>
      </c>
      <c r="C336" s="24">
        <v>1.8</v>
      </c>
      <c r="D336" s="20"/>
    </row>
    <row r="337" spans="1:4" s="21" customFormat="1" ht="15.75" x14ac:dyDescent="0.25">
      <c r="A337" s="30">
        <v>15</v>
      </c>
      <c r="B337" s="23" t="s">
        <v>335</v>
      </c>
      <c r="C337" s="24">
        <v>2.9</v>
      </c>
      <c r="D337" s="20"/>
    </row>
    <row r="338" spans="1:4" s="21" customFormat="1" ht="15.75" x14ac:dyDescent="0.25">
      <c r="A338" s="17">
        <v>16</v>
      </c>
      <c r="B338" s="23" t="s">
        <v>336</v>
      </c>
      <c r="C338" s="24">
        <v>11.7</v>
      </c>
      <c r="D338" s="20"/>
    </row>
    <row r="339" spans="1:4" s="21" customFormat="1" ht="15.75" x14ac:dyDescent="0.25">
      <c r="A339" s="30">
        <v>17</v>
      </c>
      <c r="B339" s="23" t="s">
        <v>337</v>
      </c>
      <c r="C339" s="24">
        <v>3.6</v>
      </c>
      <c r="D339" s="20"/>
    </row>
    <row r="340" spans="1:4" s="21" customFormat="1" ht="15.75" x14ac:dyDescent="0.25">
      <c r="A340" s="17">
        <v>18</v>
      </c>
      <c r="B340" s="23" t="s">
        <v>338</v>
      </c>
      <c r="C340" s="24">
        <v>2.8</v>
      </c>
      <c r="D340" s="20"/>
    </row>
    <row r="341" spans="1:4" s="21" customFormat="1" ht="15.75" x14ac:dyDescent="0.25">
      <c r="A341" s="30">
        <v>19</v>
      </c>
      <c r="B341" s="23" t="s">
        <v>339</v>
      </c>
      <c r="C341" s="24">
        <v>0.4</v>
      </c>
      <c r="D341" s="20"/>
    </row>
    <row r="342" spans="1:4" s="21" customFormat="1" ht="15.75" x14ac:dyDescent="0.25">
      <c r="A342" s="17">
        <v>20</v>
      </c>
      <c r="B342" s="23" t="s">
        <v>340</v>
      </c>
      <c r="C342" s="24">
        <v>2</v>
      </c>
      <c r="D342" s="20"/>
    </row>
    <row r="343" spans="1:4" s="21" customFormat="1" ht="15.75" x14ac:dyDescent="0.25">
      <c r="A343" s="30">
        <v>21</v>
      </c>
      <c r="B343" s="23" t="s">
        <v>341</v>
      </c>
      <c r="C343" s="24">
        <v>2.1</v>
      </c>
      <c r="D343" s="20"/>
    </row>
    <row r="344" spans="1:4" s="21" customFormat="1" ht="15.75" x14ac:dyDescent="0.25">
      <c r="A344" s="17">
        <v>22</v>
      </c>
      <c r="B344" s="23" t="s">
        <v>342</v>
      </c>
      <c r="C344" s="24">
        <v>11.8</v>
      </c>
      <c r="D344" s="20"/>
    </row>
    <row r="345" spans="1:4" s="21" customFormat="1" ht="15.75" x14ac:dyDescent="0.25">
      <c r="A345" s="30">
        <v>23</v>
      </c>
      <c r="B345" s="23" t="s">
        <v>343</v>
      </c>
      <c r="C345" s="24">
        <v>4.9000000000000004</v>
      </c>
      <c r="D345" s="20"/>
    </row>
    <row r="346" spans="1:4" s="21" customFormat="1" ht="15.75" x14ac:dyDescent="0.25">
      <c r="A346" s="17">
        <v>24</v>
      </c>
      <c r="B346" s="23" t="s">
        <v>344</v>
      </c>
      <c r="C346" s="24">
        <v>3.4</v>
      </c>
      <c r="D346" s="20"/>
    </row>
    <row r="347" spans="1:4" s="21" customFormat="1" ht="15.75" x14ac:dyDescent="0.25">
      <c r="A347" s="30">
        <v>25</v>
      </c>
      <c r="B347" s="23" t="s">
        <v>345</v>
      </c>
      <c r="C347" s="24">
        <v>1.5</v>
      </c>
      <c r="D347" s="20"/>
    </row>
    <row r="348" spans="1:4" s="21" customFormat="1" ht="15.75" x14ac:dyDescent="0.25">
      <c r="A348" s="17">
        <v>26</v>
      </c>
      <c r="B348" s="23" t="s">
        <v>346</v>
      </c>
      <c r="C348" s="24">
        <v>1</v>
      </c>
      <c r="D348" s="20"/>
    </row>
    <row r="349" spans="1:4" s="21" customFormat="1" ht="15.75" x14ac:dyDescent="0.25">
      <c r="A349" s="30">
        <v>27</v>
      </c>
      <c r="B349" s="23" t="s">
        <v>347</v>
      </c>
      <c r="C349" s="24">
        <v>1.4</v>
      </c>
      <c r="D349" s="20"/>
    </row>
    <row r="350" spans="1:4" s="21" customFormat="1" ht="15.75" x14ac:dyDescent="0.25">
      <c r="A350" s="17">
        <v>28</v>
      </c>
      <c r="B350" s="23" t="s">
        <v>348</v>
      </c>
      <c r="C350" s="24">
        <v>2.5</v>
      </c>
      <c r="D350" s="20"/>
    </row>
    <row r="351" spans="1:4" s="21" customFormat="1" ht="15.75" x14ac:dyDescent="0.25">
      <c r="A351" s="30">
        <v>29</v>
      </c>
      <c r="B351" s="23" t="s">
        <v>349</v>
      </c>
      <c r="C351" s="24">
        <v>0.7</v>
      </c>
      <c r="D351" s="20"/>
    </row>
    <row r="352" spans="1:4" s="21" customFormat="1" ht="15.75" x14ac:dyDescent="0.25">
      <c r="A352" s="17">
        <v>30</v>
      </c>
      <c r="B352" s="23" t="s">
        <v>350</v>
      </c>
      <c r="C352" s="24">
        <v>1</v>
      </c>
      <c r="D352" s="20"/>
    </row>
    <row r="353" spans="1:4" s="16" customFormat="1" ht="15.75" x14ac:dyDescent="0.2">
      <c r="A353" s="144" t="s">
        <v>351</v>
      </c>
      <c r="B353" s="144"/>
      <c r="C353" s="13">
        <f>SUM(C354:C366)</f>
        <v>109.8</v>
      </c>
      <c r="D353" s="15"/>
    </row>
    <row r="354" spans="1:4" s="21" customFormat="1" ht="15.75" x14ac:dyDescent="0.25">
      <c r="A354" s="17">
        <v>1</v>
      </c>
      <c r="B354" s="23" t="s">
        <v>352</v>
      </c>
      <c r="C354" s="24">
        <v>16.5</v>
      </c>
      <c r="D354" s="20"/>
    </row>
    <row r="355" spans="1:4" s="21" customFormat="1" ht="15.75" x14ac:dyDescent="0.25">
      <c r="A355" s="17">
        <v>2</v>
      </c>
      <c r="B355" s="23" t="s">
        <v>353</v>
      </c>
      <c r="C355" s="24">
        <v>0.6</v>
      </c>
      <c r="D355" s="20"/>
    </row>
    <row r="356" spans="1:4" s="21" customFormat="1" ht="15.75" x14ac:dyDescent="0.25">
      <c r="A356" s="17">
        <v>3</v>
      </c>
      <c r="B356" s="23" t="s">
        <v>354</v>
      </c>
      <c r="C356" s="24">
        <v>19.5</v>
      </c>
      <c r="D356" s="20"/>
    </row>
    <row r="357" spans="1:4" s="21" customFormat="1" ht="15.75" x14ac:dyDescent="0.25">
      <c r="A357" s="17">
        <v>4</v>
      </c>
      <c r="B357" s="23" t="s">
        <v>355</v>
      </c>
      <c r="C357" s="24">
        <v>13.7</v>
      </c>
      <c r="D357" s="20"/>
    </row>
    <row r="358" spans="1:4" s="21" customFormat="1" ht="31.5" x14ac:dyDescent="0.2">
      <c r="A358" s="17">
        <v>5</v>
      </c>
      <c r="B358" s="23" t="s">
        <v>356</v>
      </c>
      <c r="C358" s="35">
        <v>11</v>
      </c>
      <c r="D358" s="20"/>
    </row>
    <row r="359" spans="1:4" s="21" customFormat="1" ht="15.75" x14ac:dyDescent="0.25">
      <c r="A359" s="17">
        <v>6</v>
      </c>
      <c r="B359" s="23" t="s">
        <v>357</v>
      </c>
      <c r="C359" s="24">
        <v>9.9</v>
      </c>
      <c r="D359" s="20"/>
    </row>
    <row r="360" spans="1:4" s="21" customFormat="1" ht="15.75" x14ac:dyDescent="0.25">
      <c r="A360" s="17">
        <v>7</v>
      </c>
      <c r="B360" s="23" t="s">
        <v>358</v>
      </c>
      <c r="C360" s="24">
        <v>1.6</v>
      </c>
      <c r="D360" s="20"/>
    </row>
    <row r="361" spans="1:4" s="21" customFormat="1" ht="15.75" x14ac:dyDescent="0.25">
      <c r="A361" s="17">
        <v>8</v>
      </c>
      <c r="B361" s="23" t="s">
        <v>359</v>
      </c>
      <c r="C361" s="24">
        <v>3.2</v>
      </c>
      <c r="D361" s="20"/>
    </row>
    <row r="362" spans="1:4" s="21" customFormat="1" ht="15.75" x14ac:dyDescent="0.25">
      <c r="A362" s="17">
        <v>9</v>
      </c>
      <c r="B362" s="23" t="s">
        <v>360</v>
      </c>
      <c r="C362" s="24">
        <v>9.6999999999999993</v>
      </c>
      <c r="D362" s="20"/>
    </row>
    <row r="363" spans="1:4" s="21" customFormat="1" ht="15.75" x14ac:dyDescent="0.25">
      <c r="A363" s="17">
        <v>10</v>
      </c>
      <c r="B363" s="23" t="s">
        <v>361</v>
      </c>
      <c r="C363" s="24">
        <v>7.3</v>
      </c>
      <c r="D363" s="20"/>
    </row>
    <row r="364" spans="1:4" s="21" customFormat="1" ht="15.75" x14ac:dyDescent="0.25">
      <c r="A364" s="17">
        <v>11</v>
      </c>
      <c r="B364" s="23" t="s">
        <v>362</v>
      </c>
      <c r="C364" s="24">
        <v>6.5</v>
      </c>
      <c r="D364" s="20"/>
    </row>
    <row r="365" spans="1:4" s="21" customFormat="1" ht="15.75" x14ac:dyDescent="0.25">
      <c r="A365" s="17">
        <v>12</v>
      </c>
      <c r="B365" s="23" t="s">
        <v>363</v>
      </c>
      <c r="C365" s="24">
        <v>1.2</v>
      </c>
      <c r="D365" s="20"/>
    </row>
    <row r="366" spans="1:4" s="21" customFormat="1" ht="15.75" x14ac:dyDescent="0.25">
      <c r="A366" s="17">
        <v>13</v>
      </c>
      <c r="B366" s="23" t="s">
        <v>364</v>
      </c>
      <c r="C366" s="24">
        <v>9.1</v>
      </c>
      <c r="D366" s="20"/>
    </row>
    <row r="367" spans="1:4" s="16" customFormat="1" ht="15.75" x14ac:dyDescent="0.2">
      <c r="A367" s="144" t="s">
        <v>365</v>
      </c>
      <c r="B367" s="144"/>
      <c r="C367" s="13">
        <f>SUM(C368:C411)</f>
        <v>238.00000000000006</v>
      </c>
      <c r="D367" s="15"/>
    </row>
    <row r="368" spans="1:4" s="21" customFormat="1" ht="15.75" x14ac:dyDescent="0.25">
      <c r="A368" s="17">
        <v>1</v>
      </c>
      <c r="B368" s="23" t="s">
        <v>245</v>
      </c>
      <c r="C368" s="24">
        <v>8</v>
      </c>
      <c r="D368" s="20"/>
    </row>
    <row r="369" spans="1:4" s="21" customFormat="1" ht="15.75" x14ac:dyDescent="0.25">
      <c r="A369" s="17">
        <v>2</v>
      </c>
      <c r="B369" s="23" t="s">
        <v>366</v>
      </c>
      <c r="C369" s="24">
        <v>5.3</v>
      </c>
      <c r="D369" s="20"/>
    </row>
    <row r="370" spans="1:4" s="21" customFormat="1" ht="15.75" x14ac:dyDescent="0.25">
      <c r="A370" s="17">
        <v>3</v>
      </c>
      <c r="B370" s="23" t="s">
        <v>367</v>
      </c>
      <c r="C370" s="24">
        <v>6.1</v>
      </c>
      <c r="D370" s="20"/>
    </row>
    <row r="371" spans="1:4" s="21" customFormat="1" ht="31.5" x14ac:dyDescent="0.25">
      <c r="A371" s="17">
        <v>4</v>
      </c>
      <c r="B371" s="28" t="s">
        <v>67</v>
      </c>
      <c r="C371" s="24">
        <v>6</v>
      </c>
      <c r="D371" s="20"/>
    </row>
    <row r="372" spans="1:4" s="21" customFormat="1" ht="15.75" x14ac:dyDescent="0.25">
      <c r="A372" s="17">
        <v>5</v>
      </c>
      <c r="B372" s="23" t="s">
        <v>368</v>
      </c>
      <c r="C372" s="24">
        <v>3</v>
      </c>
      <c r="D372" s="20"/>
    </row>
    <row r="373" spans="1:4" s="21" customFormat="1" ht="15.75" x14ac:dyDescent="0.25">
      <c r="A373" s="17">
        <v>6</v>
      </c>
      <c r="B373" s="23" t="s">
        <v>369</v>
      </c>
      <c r="C373" s="24">
        <v>4.2</v>
      </c>
      <c r="D373" s="20"/>
    </row>
    <row r="374" spans="1:4" s="21" customFormat="1" ht="15.75" x14ac:dyDescent="0.25">
      <c r="A374" s="17">
        <v>7</v>
      </c>
      <c r="B374" s="23" t="s">
        <v>370</v>
      </c>
      <c r="C374" s="24">
        <v>5.8</v>
      </c>
      <c r="D374" s="20"/>
    </row>
    <row r="375" spans="1:4" s="21" customFormat="1" ht="15.75" x14ac:dyDescent="0.25">
      <c r="A375" s="17">
        <v>8</v>
      </c>
      <c r="B375" s="23" t="s">
        <v>371</v>
      </c>
      <c r="C375" s="24">
        <v>5.9</v>
      </c>
      <c r="D375" s="20"/>
    </row>
    <row r="376" spans="1:4" s="21" customFormat="1" ht="15.75" x14ac:dyDescent="0.25">
      <c r="A376" s="17">
        <v>9</v>
      </c>
      <c r="B376" s="23" t="s">
        <v>372</v>
      </c>
      <c r="C376" s="24">
        <v>11.2</v>
      </c>
      <c r="D376" s="20"/>
    </row>
    <row r="377" spans="1:4" s="21" customFormat="1" ht="15.75" x14ac:dyDescent="0.25">
      <c r="A377" s="17">
        <v>10</v>
      </c>
      <c r="B377" s="23" t="s">
        <v>373</v>
      </c>
      <c r="C377" s="24">
        <v>7.4</v>
      </c>
      <c r="D377" s="20"/>
    </row>
    <row r="378" spans="1:4" s="21" customFormat="1" ht="15.75" x14ac:dyDescent="0.25">
      <c r="A378" s="17">
        <v>11</v>
      </c>
      <c r="B378" s="23" t="s">
        <v>374</v>
      </c>
      <c r="C378" s="24">
        <v>1.4</v>
      </c>
      <c r="D378" s="20"/>
    </row>
    <row r="379" spans="1:4" s="21" customFormat="1" ht="15.75" x14ac:dyDescent="0.25">
      <c r="A379" s="17">
        <v>12</v>
      </c>
      <c r="B379" s="23" t="s">
        <v>375</v>
      </c>
      <c r="C379" s="24">
        <v>8.8000000000000007</v>
      </c>
      <c r="D379" s="20"/>
    </row>
    <row r="380" spans="1:4" s="21" customFormat="1" ht="15.75" x14ac:dyDescent="0.25">
      <c r="A380" s="17">
        <v>13</v>
      </c>
      <c r="B380" s="23" t="s">
        <v>376</v>
      </c>
      <c r="C380" s="24">
        <v>7.2</v>
      </c>
      <c r="D380" s="20"/>
    </row>
    <row r="381" spans="1:4" s="21" customFormat="1" ht="15.75" x14ac:dyDescent="0.25">
      <c r="A381" s="17">
        <v>14</v>
      </c>
      <c r="B381" s="23" t="s">
        <v>377</v>
      </c>
      <c r="C381" s="24">
        <v>18.2</v>
      </c>
      <c r="D381" s="20"/>
    </row>
    <row r="382" spans="1:4" s="21" customFormat="1" ht="15.75" x14ac:dyDescent="0.25">
      <c r="A382" s="17">
        <v>15</v>
      </c>
      <c r="B382" s="23" t="s">
        <v>378</v>
      </c>
      <c r="C382" s="24">
        <v>3.8</v>
      </c>
      <c r="D382" s="20"/>
    </row>
    <row r="383" spans="1:4" s="21" customFormat="1" ht="15.75" x14ac:dyDescent="0.25">
      <c r="A383" s="17">
        <v>16</v>
      </c>
      <c r="B383" s="23" t="s">
        <v>379</v>
      </c>
      <c r="C383" s="24">
        <v>3.5</v>
      </c>
      <c r="D383" s="20"/>
    </row>
    <row r="384" spans="1:4" s="21" customFormat="1" ht="15.75" x14ac:dyDescent="0.25">
      <c r="A384" s="17">
        <v>17</v>
      </c>
      <c r="B384" s="23" t="s">
        <v>380</v>
      </c>
      <c r="C384" s="24">
        <v>5.5</v>
      </c>
      <c r="D384" s="20"/>
    </row>
    <row r="385" spans="1:4" s="21" customFormat="1" ht="15.75" x14ac:dyDescent="0.25">
      <c r="A385" s="17">
        <v>18</v>
      </c>
      <c r="B385" s="23" t="s">
        <v>381</v>
      </c>
      <c r="C385" s="24">
        <v>8.1999999999999993</v>
      </c>
      <c r="D385" s="20"/>
    </row>
    <row r="386" spans="1:4" s="21" customFormat="1" ht="15.75" x14ac:dyDescent="0.25">
      <c r="A386" s="17">
        <v>19</v>
      </c>
      <c r="B386" s="23" t="s">
        <v>382</v>
      </c>
      <c r="C386" s="24">
        <v>2.8</v>
      </c>
      <c r="D386" s="20"/>
    </row>
    <row r="387" spans="1:4" s="21" customFormat="1" ht="15.75" x14ac:dyDescent="0.25">
      <c r="A387" s="17">
        <v>20</v>
      </c>
      <c r="B387" s="23" t="s">
        <v>383</v>
      </c>
      <c r="C387" s="24">
        <v>14.5</v>
      </c>
      <c r="D387" s="20"/>
    </row>
    <row r="388" spans="1:4" s="21" customFormat="1" ht="15.75" x14ac:dyDescent="0.25">
      <c r="A388" s="17">
        <v>21</v>
      </c>
      <c r="B388" s="23" t="s">
        <v>384</v>
      </c>
      <c r="C388" s="24">
        <v>3.2</v>
      </c>
      <c r="D388" s="20"/>
    </row>
    <row r="389" spans="1:4" s="21" customFormat="1" ht="15.75" x14ac:dyDescent="0.25">
      <c r="A389" s="17">
        <v>22</v>
      </c>
      <c r="B389" s="23" t="s">
        <v>385</v>
      </c>
      <c r="C389" s="24">
        <v>12.3</v>
      </c>
      <c r="D389" s="20"/>
    </row>
    <row r="390" spans="1:4" s="21" customFormat="1" ht="15.75" x14ac:dyDescent="0.25">
      <c r="A390" s="17">
        <v>23</v>
      </c>
      <c r="B390" s="23" t="s">
        <v>386</v>
      </c>
      <c r="C390" s="24">
        <v>6</v>
      </c>
      <c r="D390" s="20"/>
    </row>
    <row r="391" spans="1:4" s="21" customFormat="1" ht="15.75" x14ac:dyDescent="0.25">
      <c r="A391" s="17">
        <v>24</v>
      </c>
      <c r="B391" s="23" t="s">
        <v>387</v>
      </c>
      <c r="C391" s="24">
        <v>4.4000000000000004</v>
      </c>
      <c r="D391" s="20"/>
    </row>
    <row r="392" spans="1:4" s="21" customFormat="1" ht="15.75" x14ac:dyDescent="0.25">
      <c r="A392" s="17">
        <v>25</v>
      </c>
      <c r="B392" s="23" t="s">
        <v>388</v>
      </c>
      <c r="C392" s="24">
        <v>16.100000000000001</v>
      </c>
      <c r="D392" s="20"/>
    </row>
    <row r="393" spans="1:4" s="21" customFormat="1" ht="15.75" x14ac:dyDescent="0.25">
      <c r="A393" s="17">
        <v>26</v>
      </c>
      <c r="B393" s="23" t="s">
        <v>389</v>
      </c>
      <c r="C393" s="24">
        <v>5.2</v>
      </c>
      <c r="D393" s="20"/>
    </row>
    <row r="394" spans="1:4" s="21" customFormat="1" ht="15.75" x14ac:dyDescent="0.25">
      <c r="A394" s="17">
        <v>27</v>
      </c>
      <c r="B394" s="23" t="s">
        <v>390</v>
      </c>
      <c r="C394" s="24">
        <v>3.5</v>
      </c>
      <c r="D394" s="20"/>
    </row>
    <row r="395" spans="1:4" s="21" customFormat="1" ht="15.75" x14ac:dyDescent="0.25">
      <c r="A395" s="17">
        <v>28</v>
      </c>
      <c r="B395" s="23" t="s">
        <v>391</v>
      </c>
      <c r="C395" s="24">
        <v>2.2000000000000002</v>
      </c>
      <c r="D395" s="20"/>
    </row>
    <row r="396" spans="1:4" s="21" customFormat="1" ht="15.75" x14ac:dyDescent="0.25">
      <c r="A396" s="17">
        <v>29</v>
      </c>
      <c r="B396" s="23" t="s">
        <v>392</v>
      </c>
      <c r="C396" s="24">
        <v>1.9</v>
      </c>
      <c r="D396" s="20"/>
    </row>
    <row r="397" spans="1:4" s="21" customFormat="1" ht="15.75" x14ac:dyDescent="0.25">
      <c r="A397" s="17">
        <v>30</v>
      </c>
      <c r="B397" s="23" t="s">
        <v>393</v>
      </c>
      <c r="C397" s="24">
        <v>6.4</v>
      </c>
      <c r="D397" s="20"/>
    </row>
    <row r="398" spans="1:4" s="21" customFormat="1" ht="15.75" x14ac:dyDescent="0.25">
      <c r="A398" s="17">
        <v>31</v>
      </c>
      <c r="B398" s="23" t="s">
        <v>394</v>
      </c>
      <c r="C398" s="24">
        <v>2.2000000000000002</v>
      </c>
      <c r="D398" s="20"/>
    </row>
    <row r="399" spans="1:4" s="21" customFormat="1" ht="15.75" x14ac:dyDescent="0.25">
      <c r="A399" s="17">
        <v>32</v>
      </c>
      <c r="B399" s="23" t="s">
        <v>395</v>
      </c>
      <c r="C399" s="24">
        <v>2</v>
      </c>
      <c r="D399" s="20"/>
    </row>
    <row r="400" spans="1:4" s="21" customFormat="1" ht="15.75" x14ac:dyDescent="0.25">
      <c r="A400" s="17">
        <v>33</v>
      </c>
      <c r="B400" s="23" t="s">
        <v>396</v>
      </c>
      <c r="C400" s="24">
        <v>3</v>
      </c>
      <c r="D400" s="20"/>
    </row>
    <row r="401" spans="1:4" s="21" customFormat="1" ht="15.75" x14ac:dyDescent="0.25">
      <c r="A401" s="17">
        <v>34</v>
      </c>
      <c r="B401" s="23" t="s">
        <v>397</v>
      </c>
      <c r="C401" s="24">
        <v>2.8</v>
      </c>
      <c r="D401" s="20"/>
    </row>
    <row r="402" spans="1:4" s="21" customFormat="1" ht="15.75" x14ac:dyDescent="0.25">
      <c r="A402" s="17">
        <v>35</v>
      </c>
      <c r="B402" s="23" t="s">
        <v>398</v>
      </c>
      <c r="C402" s="24">
        <v>8.4</v>
      </c>
      <c r="D402" s="20"/>
    </row>
    <row r="403" spans="1:4" s="21" customFormat="1" ht="15.75" x14ac:dyDescent="0.25">
      <c r="A403" s="17">
        <v>36</v>
      </c>
      <c r="B403" s="23" t="s">
        <v>399</v>
      </c>
      <c r="C403" s="24">
        <v>2.8</v>
      </c>
      <c r="D403" s="20"/>
    </row>
    <row r="404" spans="1:4" s="21" customFormat="1" ht="15.75" x14ac:dyDescent="0.25">
      <c r="A404" s="17">
        <v>37</v>
      </c>
      <c r="B404" s="23" t="s">
        <v>400</v>
      </c>
      <c r="C404" s="24">
        <v>1</v>
      </c>
      <c r="D404" s="20"/>
    </row>
    <row r="405" spans="1:4" s="21" customFormat="1" ht="15.75" x14ac:dyDescent="0.25">
      <c r="A405" s="17">
        <v>38</v>
      </c>
      <c r="B405" s="23" t="s">
        <v>401</v>
      </c>
      <c r="C405" s="24">
        <v>2</v>
      </c>
      <c r="D405" s="20"/>
    </row>
    <row r="406" spans="1:4" s="21" customFormat="1" ht="15.75" x14ac:dyDescent="0.25">
      <c r="A406" s="17">
        <v>39</v>
      </c>
      <c r="B406" s="23" t="s">
        <v>402</v>
      </c>
      <c r="C406" s="24">
        <v>1.4</v>
      </c>
      <c r="D406" s="20"/>
    </row>
    <row r="407" spans="1:4" s="21" customFormat="1" ht="15.75" x14ac:dyDescent="0.25">
      <c r="A407" s="17">
        <v>40</v>
      </c>
      <c r="B407" s="23" t="s">
        <v>403</v>
      </c>
      <c r="C407" s="24">
        <v>3.5</v>
      </c>
      <c r="D407" s="20"/>
    </row>
    <row r="408" spans="1:4" s="21" customFormat="1" ht="15.75" x14ac:dyDescent="0.25">
      <c r="A408" s="17">
        <v>41</v>
      </c>
      <c r="B408" s="23" t="s">
        <v>404</v>
      </c>
      <c r="C408" s="24">
        <v>3</v>
      </c>
      <c r="D408" s="20"/>
    </row>
    <row r="409" spans="1:4" s="21" customFormat="1" ht="15.75" x14ac:dyDescent="0.25">
      <c r="A409" s="17">
        <v>42</v>
      </c>
      <c r="B409" s="23" t="s">
        <v>405</v>
      </c>
      <c r="C409" s="24">
        <v>3.3</v>
      </c>
      <c r="D409" s="20"/>
    </row>
    <row r="410" spans="1:4" s="21" customFormat="1" ht="15.75" x14ac:dyDescent="0.25">
      <c r="A410" s="17">
        <v>43</v>
      </c>
      <c r="B410" s="23" t="s">
        <v>406</v>
      </c>
      <c r="C410" s="24">
        <v>0.8</v>
      </c>
      <c r="D410" s="20"/>
    </row>
    <row r="411" spans="1:4" s="21" customFormat="1" ht="15.75" x14ac:dyDescent="0.25">
      <c r="A411" s="17">
        <v>44</v>
      </c>
      <c r="B411" s="23" t="s">
        <v>407</v>
      </c>
      <c r="C411" s="24">
        <v>3.8</v>
      </c>
      <c r="D411" s="20"/>
    </row>
    <row r="412" spans="1:4" s="16" customFormat="1" ht="15.75" x14ac:dyDescent="0.2">
      <c r="A412" s="144" t="s">
        <v>408</v>
      </c>
      <c r="B412" s="144"/>
      <c r="C412" s="13">
        <f>SUM(C413:C440)</f>
        <v>235.99999999999997</v>
      </c>
      <c r="D412" s="15"/>
    </row>
    <row r="413" spans="1:4" s="21" customFormat="1" ht="15.75" x14ac:dyDescent="0.25">
      <c r="A413" s="17">
        <v>1</v>
      </c>
      <c r="B413" s="23" t="s">
        <v>409</v>
      </c>
      <c r="C413" s="24">
        <v>5.5</v>
      </c>
      <c r="D413" s="20"/>
    </row>
    <row r="414" spans="1:4" s="21" customFormat="1" ht="15.75" x14ac:dyDescent="0.25">
      <c r="A414" s="17">
        <v>2</v>
      </c>
      <c r="B414" s="23" t="s">
        <v>410</v>
      </c>
      <c r="C414" s="24">
        <v>28.9</v>
      </c>
      <c r="D414" s="20"/>
    </row>
    <row r="415" spans="1:4" s="21" customFormat="1" ht="15.75" x14ac:dyDescent="0.25">
      <c r="A415" s="17">
        <v>3</v>
      </c>
      <c r="B415" s="23" t="s">
        <v>411</v>
      </c>
      <c r="C415" s="24">
        <v>10.199999999999999</v>
      </c>
      <c r="D415" s="20"/>
    </row>
    <row r="416" spans="1:4" s="21" customFormat="1" ht="15.75" x14ac:dyDescent="0.25">
      <c r="A416" s="17">
        <v>4</v>
      </c>
      <c r="B416" s="23" t="s">
        <v>412</v>
      </c>
      <c r="C416" s="24">
        <v>2.7</v>
      </c>
      <c r="D416" s="20"/>
    </row>
    <row r="417" spans="1:4" s="21" customFormat="1" ht="15.75" x14ac:dyDescent="0.25">
      <c r="A417" s="17">
        <v>5</v>
      </c>
      <c r="B417" s="23" t="s">
        <v>39</v>
      </c>
      <c r="C417" s="24">
        <v>4.8</v>
      </c>
      <c r="D417" s="20"/>
    </row>
    <row r="418" spans="1:4" s="21" customFormat="1" ht="15.75" x14ac:dyDescent="0.25">
      <c r="A418" s="17">
        <v>6</v>
      </c>
      <c r="B418" s="23" t="s">
        <v>413</v>
      </c>
      <c r="C418" s="24">
        <v>10.8</v>
      </c>
      <c r="D418" s="20"/>
    </row>
    <row r="419" spans="1:4" s="21" customFormat="1" ht="15.75" x14ac:dyDescent="0.25">
      <c r="A419" s="17">
        <v>7</v>
      </c>
      <c r="B419" s="23" t="s">
        <v>414</v>
      </c>
      <c r="C419" s="24">
        <v>25.6</v>
      </c>
      <c r="D419" s="20"/>
    </row>
    <row r="420" spans="1:4" s="21" customFormat="1" ht="15.75" x14ac:dyDescent="0.25">
      <c r="A420" s="17">
        <v>8</v>
      </c>
      <c r="B420" s="23" t="s">
        <v>415</v>
      </c>
      <c r="C420" s="24">
        <v>25.1</v>
      </c>
      <c r="D420" s="20"/>
    </row>
    <row r="421" spans="1:4" s="21" customFormat="1" ht="15.75" x14ac:dyDescent="0.25">
      <c r="A421" s="17">
        <v>9</v>
      </c>
      <c r="B421" s="23" t="s">
        <v>416</v>
      </c>
      <c r="C421" s="24">
        <v>13</v>
      </c>
      <c r="D421" s="20"/>
    </row>
    <row r="422" spans="1:4" s="21" customFormat="1" ht="15.75" x14ac:dyDescent="0.25">
      <c r="A422" s="17">
        <v>10</v>
      </c>
      <c r="B422" s="23" t="s">
        <v>417</v>
      </c>
      <c r="C422" s="24">
        <v>8.5</v>
      </c>
      <c r="D422" s="20"/>
    </row>
    <row r="423" spans="1:4" s="21" customFormat="1" ht="15.75" x14ac:dyDescent="0.25">
      <c r="A423" s="17">
        <v>11</v>
      </c>
      <c r="B423" s="23" t="s">
        <v>418</v>
      </c>
      <c r="C423" s="24">
        <v>4.5</v>
      </c>
      <c r="D423" s="20"/>
    </row>
    <row r="424" spans="1:4" s="21" customFormat="1" ht="15.75" x14ac:dyDescent="0.25">
      <c r="A424" s="17">
        <v>12</v>
      </c>
      <c r="B424" s="23" t="s">
        <v>419</v>
      </c>
      <c r="C424" s="24">
        <v>11.5</v>
      </c>
      <c r="D424" s="20"/>
    </row>
    <row r="425" spans="1:4" s="21" customFormat="1" ht="15.75" x14ac:dyDescent="0.25">
      <c r="A425" s="17">
        <v>13</v>
      </c>
      <c r="B425" s="23" t="s">
        <v>420</v>
      </c>
      <c r="C425" s="24">
        <v>11.7</v>
      </c>
      <c r="D425" s="20"/>
    </row>
    <row r="426" spans="1:4" s="21" customFormat="1" ht="15.75" x14ac:dyDescent="0.25">
      <c r="A426" s="17">
        <v>14</v>
      </c>
      <c r="B426" s="23" t="s">
        <v>421</v>
      </c>
      <c r="C426" s="24">
        <v>1.9</v>
      </c>
      <c r="D426" s="20"/>
    </row>
    <row r="427" spans="1:4" s="21" customFormat="1" ht="15.75" x14ac:dyDescent="0.25">
      <c r="A427" s="17">
        <v>15</v>
      </c>
      <c r="B427" s="23" t="s">
        <v>422</v>
      </c>
      <c r="C427" s="24">
        <v>7</v>
      </c>
      <c r="D427" s="20"/>
    </row>
    <row r="428" spans="1:4" s="21" customFormat="1" ht="15.75" x14ac:dyDescent="0.25">
      <c r="A428" s="17">
        <v>16</v>
      </c>
      <c r="B428" s="23" t="s">
        <v>423</v>
      </c>
      <c r="C428" s="24">
        <v>2.5</v>
      </c>
      <c r="D428" s="20"/>
    </row>
    <row r="429" spans="1:4" s="21" customFormat="1" ht="15.75" x14ac:dyDescent="0.25">
      <c r="A429" s="17">
        <v>17</v>
      </c>
      <c r="B429" s="23" t="s">
        <v>424</v>
      </c>
      <c r="C429" s="24">
        <v>4.5999999999999996</v>
      </c>
      <c r="D429" s="20"/>
    </row>
    <row r="430" spans="1:4" s="21" customFormat="1" ht="15.75" x14ac:dyDescent="0.25">
      <c r="A430" s="17">
        <v>18</v>
      </c>
      <c r="B430" s="23" t="s">
        <v>425</v>
      </c>
      <c r="C430" s="24">
        <v>11</v>
      </c>
      <c r="D430" s="20"/>
    </row>
    <row r="431" spans="1:4" s="21" customFormat="1" ht="15.75" x14ac:dyDescent="0.25">
      <c r="A431" s="17">
        <v>19</v>
      </c>
      <c r="B431" s="23" t="s">
        <v>426</v>
      </c>
      <c r="C431" s="24">
        <v>3.2</v>
      </c>
      <c r="D431" s="20"/>
    </row>
    <row r="432" spans="1:4" s="21" customFormat="1" ht="15.75" x14ac:dyDescent="0.25">
      <c r="A432" s="17">
        <v>20</v>
      </c>
      <c r="B432" s="23" t="s">
        <v>427</v>
      </c>
      <c r="C432" s="24">
        <v>22</v>
      </c>
      <c r="D432" s="20"/>
    </row>
    <row r="433" spans="1:4" s="21" customFormat="1" ht="15.75" x14ac:dyDescent="0.25">
      <c r="A433" s="17">
        <v>21</v>
      </c>
      <c r="B433" s="23" t="s">
        <v>428</v>
      </c>
      <c r="C433" s="24">
        <v>5.3</v>
      </c>
      <c r="D433" s="20"/>
    </row>
    <row r="434" spans="1:4" s="21" customFormat="1" ht="15.75" x14ac:dyDescent="0.25">
      <c r="A434" s="17">
        <v>22</v>
      </c>
      <c r="B434" s="23" t="s">
        <v>429</v>
      </c>
      <c r="C434" s="24">
        <v>3.2</v>
      </c>
      <c r="D434" s="20"/>
    </row>
    <row r="435" spans="1:4" s="21" customFormat="1" ht="15.75" x14ac:dyDescent="0.25">
      <c r="A435" s="17">
        <v>23</v>
      </c>
      <c r="B435" s="23" t="s">
        <v>430</v>
      </c>
      <c r="C435" s="24">
        <v>2.1</v>
      </c>
      <c r="D435" s="20"/>
    </row>
    <row r="436" spans="1:4" s="21" customFormat="1" ht="15.75" x14ac:dyDescent="0.25">
      <c r="A436" s="17">
        <v>24</v>
      </c>
      <c r="B436" s="23" t="s">
        <v>431</v>
      </c>
      <c r="C436" s="24">
        <v>0.9</v>
      </c>
      <c r="D436" s="20"/>
    </row>
    <row r="437" spans="1:4" s="21" customFormat="1" ht="15.75" x14ac:dyDescent="0.25">
      <c r="A437" s="17">
        <v>25</v>
      </c>
      <c r="B437" s="23" t="s">
        <v>432</v>
      </c>
      <c r="C437" s="24">
        <v>1.9</v>
      </c>
      <c r="D437" s="20"/>
    </row>
    <row r="438" spans="1:4" s="21" customFormat="1" ht="15.75" x14ac:dyDescent="0.25">
      <c r="A438" s="17">
        <v>26</v>
      </c>
      <c r="B438" s="23" t="s">
        <v>433</v>
      </c>
      <c r="C438" s="24">
        <v>3.7</v>
      </c>
      <c r="D438" s="20"/>
    </row>
    <row r="439" spans="1:4" s="21" customFormat="1" ht="15.75" x14ac:dyDescent="0.25">
      <c r="A439" s="17">
        <v>27</v>
      </c>
      <c r="B439" s="23" t="s">
        <v>434</v>
      </c>
      <c r="C439" s="24">
        <v>1.4</v>
      </c>
      <c r="D439" s="20"/>
    </row>
    <row r="440" spans="1:4" s="21" customFormat="1" ht="15.75" x14ac:dyDescent="0.25">
      <c r="A440" s="17">
        <v>28</v>
      </c>
      <c r="B440" s="23" t="s">
        <v>435</v>
      </c>
      <c r="C440" s="24">
        <v>2.5</v>
      </c>
      <c r="D440" s="20"/>
    </row>
    <row r="441" spans="1:4" s="16" customFormat="1" ht="15.75" x14ac:dyDescent="0.2">
      <c r="A441" s="146" t="s">
        <v>436</v>
      </c>
      <c r="B441" s="146"/>
      <c r="C441" s="13">
        <f>C442+C467+C501+C586+C602+C656+C662+C690+C785+C840+C862+C876+C899+C986+C1005+C1045+C1048+C1079+C1084+C744</f>
        <v>494.00600000000003</v>
      </c>
      <c r="D441" s="15"/>
    </row>
    <row r="442" spans="1:4" s="12" customFormat="1" ht="15.6" customHeight="1" x14ac:dyDescent="0.2">
      <c r="A442" s="143" t="s">
        <v>437</v>
      </c>
      <c r="B442" s="143"/>
      <c r="C442" s="33">
        <f>SUM(C443:C464)</f>
        <v>17.328999999999997</v>
      </c>
      <c r="D442" s="11"/>
    </row>
    <row r="443" spans="1:4" s="16" customFormat="1" ht="15.75" x14ac:dyDescent="0.2">
      <c r="A443" s="36">
        <v>1</v>
      </c>
      <c r="B443" s="37" t="s">
        <v>438</v>
      </c>
      <c r="C443" s="38">
        <v>0.76</v>
      </c>
      <c r="D443" s="15"/>
    </row>
    <row r="444" spans="1:4" s="16" customFormat="1" ht="15.75" x14ac:dyDescent="0.2">
      <c r="A444" s="36">
        <v>2</v>
      </c>
      <c r="B444" s="37" t="s">
        <v>439</v>
      </c>
      <c r="C444" s="38">
        <v>0.76</v>
      </c>
      <c r="D444" s="15"/>
    </row>
    <row r="445" spans="1:4" s="16" customFormat="1" ht="15.75" x14ac:dyDescent="0.2">
      <c r="A445" s="36">
        <v>3</v>
      </c>
      <c r="B445" s="37" t="s">
        <v>440</v>
      </c>
      <c r="C445" s="38">
        <v>0.76</v>
      </c>
      <c r="D445" s="15"/>
    </row>
    <row r="446" spans="1:4" s="16" customFormat="1" ht="15.75" x14ac:dyDescent="0.2">
      <c r="A446" s="36">
        <v>4</v>
      </c>
      <c r="B446" s="37" t="s">
        <v>441</v>
      </c>
      <c r="C446" s="38">
        <v>1.43</v>
      </c>
      <c r="D446" s="15"/>
    </row>
    <row r="447" spans="1:4" s="16" customFormat="1" ht="15.75" x14ac:dyDescent="0.2">
      <c r="A447" s="36">
        <v>5</v>
      </c>
      <c r="B447" s="37" t="s">
        <v>442</v>
      </c>
      <c r="C447" s="38">
        <v>0.55900000000000005</v>
      </c>
      <c r="D447" s="15"/>
    </row>
    <row r="448" spans="1:4" s="16" customFormat="1" ht="31.5" x14ac:dyDescent="0.2">
      <c r="A448" s="36">
        <v>6</v>
      </c>
      <c r="B448" s="37" t="s">
        <v>443</v>
      </c>
      <c r="C448" s="38">
        <v>0.3</v>
      </c>
      <c r="D448" s="15"/>
    </row>
    <row r="449" spans="1:4" s="16" customFormat="1" ht="15.75" x14ac:dyDescent="0.2">
      <c r="A449" s="36">
        <v>7</v>
      </c>
      <c r="B449" s="37" t="s">
        <v>444</v>
      </c>
      <c r="C449" s="38">
        <v>1.1499999999999999</v>
      </c>
      <c r="D449" s="15"/>
    </row>
    <row r="450" spans="1:4" s="16" customFormat="1" ht="15.75" x14ac:dyDescent="0.2">
      <c r="A450" s="36">
        <v>8</v>
      </c>
      <c r="B450" s="37" t="s">
        <v>445</v>
      </c>
      <c r="C450" s="38">
        <v>1.55</v>
      </c>
      <c r="D450" s="15"/>
    </row>
    <row r="451" spans="1:4" s="16" customFormat="1" ht="15.75" x14ac:dyDescent="0.2">
      <c r="A451" s="36">
        <v>9</v>
      </c>
      <c r="B451" s="37" t="s">
        <v>446</v>
      </c>
      <c r="C451" s="38">
        <v>1.4</v>
      </c>
      <c r="D451" s="15"/>
    </row>
    <row r="452" spans="1:4" s="16" customFormat="1" ht="15.75" x14ac:dyDescent="0.2">
      <c r="A452" s="36">
        <v>10</v>
      </c>
      <c r="B452" s="37" t="s">
        <v>447</v>
      </c>
      <c r="C452" s="38">
        <v>1</v>
      </c>
      <c r="D452" s="15"/>
    </row>
    <row r="453" spans="1:4" s="16" customFormat="1" ht="15.75" x14ac:dyDescent="0.2">
      <c r="A453" s="36">
        <v>11</v>
      </c>
      <c r="B453" s="39" t="s">
        <v>448</v>
      </c>
      <c r="C453" s="40">
        <v>1</v>
      </c>
      <c r="D453" s="15"/>
    </row>
    <row r="454" spans="1:4" s="16" customFormat="1" ht="15.75" x14ac:dyDescent="0.2">
      <c r="A454" s="36">
        <v>12</v>
      </c>
      <c r="B454" s="39" t="s">
        <v>449</v>
      </c>
      <c r="C454" s="40">
        <v>0.5</v>
      </c>
      <c r="D454" s="15"/>
    </row>
    <row r="455" spans="1:4" s="16" customFormat="1" ht="15.75" x14ac:dyDescent="0.2">
      <c r="A455" s="36">
        <v>13</v>
      </c>
      <c r="B455" s="39" t="s">
        <v>450</v>
      </c>
      <c r="C455" s="40">
        <v>7.0000000000000007E-2</v>
      </c>
      <c r="D455" s="15"/>
    </row>
    <row r="456" spans="1:4" s="16" customFormat="1" ht="15.75" x14ac:dyDescent="0.2">
      <c r="A456" s="36">
        <v>14</v>
      </c>
      <c r="B456" s="39" t="s">
        <v>451</v>
      </c>
      <c r="C456" s="40">
        <v>1</v>
      </c>
      <c r="D456" s="15"/>
    </row>
    <row r="457" spans="1:4" s="16" customFormat="1" ht="15.75" x14ac:dyDescent="0.2">
      <c r="A457" s="36">
        <v>15</v>
      </c>
      <c r="B457" s="37" t="s">
        <v>452</v>
      </c>
      <c r="C457" s="38">
        <v>0.66500000000000004</v>
      </c>
      <c r="D457" s="15"/>
    </row>
    <row r="458" spans="1:4" s="16" customFormat="1" ht="15.75" x14ac:dyDescent="0.2">
      <c r="A458" s="36">
        <v>16</v>
      </c>
      <c r="B458" s="37" t="s">
        <v>453</v>
      </c>
      <c r="C458" s="38">
        <v>0.8</v>
      </c>
      <c r="D458" s="15"/>
    </row>
    <row r="459" spans="1:4" s="16" customFormat="1" ht="15.75" x14ac:dyDescent="0.2">
      <c r="A459" s="36">
        <v>17</v>
      </c>
      <c r="B459" s="37" t="s">
        <v>454</v>
      </c>
      <c r="C459" s="38">
        <v>0.5</v>
      </c>
      <c r="D459" s="15"/>
    </row>
    <row r="460" spans="1:4" s="16" customFormat="1" ht="15.75" x14ac:dyDescent="0.2">
      <c r="A460" s="36">
        <v>18</v>
      </c>
      <c r="B460" s="37" t="s">
        <v>455</v>
      </c>
      <c r="C460" s="38">
        <v>1.2</v>
      </c>
      <c r="D460" s="15"/>
    </row>
    <row r="461" spans="1:4" s="16" customFormat="1" ht="15.75" x14ac:dyDescent="0.2">
      <c r="A461" s="36">
        <v>19</v>
      </c>
      <c r="B461" s="37" t="s">
        <v>456</v>
      </c>
      <c r="C461" s="38">
        <v>1.2</v>
      </c>
      <c r="D461" s="15"/>
    </row>
    <row r="462" spans="1:4" s="16" customFormat="1" ht="15.75" x14ac:dyDescent="0.2">
      <c r="A462" s="36">
        <v>20</v>
      </c>
      <c r="B462" s="39" t="s">
        <v>457</v>
      </c>
      <c r="C462" s="40">
        <v>2.5000000000000001E-2</v>
      </c>
      <c r="D462" s="15"/>
    </row>
    <row r="463" spans="1:4" s="16" customFormat="1" ht="15.75" x14ac:dyDescent="0.2">
      <c r="A463" s="36">
        <v>21</v>
      </c>
      <c r="B463" s="37" t="s">
        <v>458</v>
      </c>
      <c r="C463" s="38">
        <v>0.3</v>
      </c>
      <c r="D463" s="15"/>
    </row>
    <row r="464" spans="1:4" s="16" customFormat="1" ht="31.5" x14ac:dyDescent="0.2">
      <c r="A464" s="36">
        <v>22</v>
      </c>
      <c r="B464" s="37" t="s">
        <v>459</v>
      </c>
      <c r="C464" s="38">
        <v>0.4</v>
      </c>
      <c r="D464" s="15"/>
    </row>
    <row r="465" spans="1:4" s="16" customFormat="1" ht="56.25" x14ac:dyDescent="0.2">
      <c r="A465" s="36">
        <v>23</v>
      </c>
      <c r="B465" s="41" t="s">
        <v>460</v>
      </c>
      <c r="C465" s="42">
        <v>0.5</v>
      </c>
      <c r="D465" s="15"/>
    </row>
    <row r="466" spans="1:4" s="16" customFormat="1" ht="56.25" x14ac:dyDescent="0.2">
      <c r="A466" s="36">
        <v>24</v>
      </c>
      <c r="B466" s="43" t="s">
        <v>461</v>
      </c>
      <c r="C466" s="44">
        <v>1.3</v>
      </c>
      <c r="D466" s="15"/>
    </row>
    <row r="467" spans="1:4" s="16" customFormat="1" ht="15.6" customHeight="1" x14ac:dyDescent="0.2">
      <c r="A467" s="143" t="s">
        <v>23</v>
      </c>
      <c r="B467" s="143"/>
      <c r="C467" s="33">
        <f>SUM(C468:C500)</f>
        <v>32.850000000000016</v>
      </c>
      <c r="D467" s="15"/>
    </row>
    <row r="468" spans="1:4" s="16" customFormat="1" ht="15.75" x14ac:dyDescent="0.2">
      <c r="A468" s="45">
        <v>1</v>
      </c>
      <c r="B468" s="37" t="s">
        <v>462</v>
      </c>
      <c r="C468" s="38">
        <v>1.2</v>
      </c>
      <c r="D468" s="15"/>
    </row>
    <row r="469" spans="1:4" s="16" customFormat="1" ht="31.5" x14ac:dyDescent="0.2">
      <c r="A469" s="45">
        <v>2</v>
      </c>
      <c r="B469" s="37" t="s">
        <v>463</v>
      </c>
      <c r="C469" s="38">
        <v>1</v>
      </c>
      <c r="D469" s="15"/>
    </row>
    <row r="470" spans="1:4" s="16" customFormat="1" ht="15.75" x14ac:dyDescent="0.2">
      <c r="A470" s="45">
        <v>3</v>
      </c>
      <c r="B470" s="37" t="s">
        <v>464</v>
      </c>
      <c r="C470" s="38">
        <v>0.9</v>
      </c>
      <c r="D470" s="15"/>
    </row>
    <row r="471" spans="1:4" s="16" customFormat="1" ht="15.75" x14ac:dyDescent="0.2">
      <c r="A471" s="45">
        <v>4</v>
      </c>
      <c r="B471" s="37" t="s">
        <v>465</v>
      </c>
      <c r="C471" s="38">
        <v>1.1000000000000001</v>
      </c>
      <c r="D471" s="15"/>
    </row>
    <row r="472" spans="1:4" s="16" customFormat="1" ht="15.75" x14ac:dyDescent="0.2">
      <c r="A472" s="45">
        <v>5</v>
      </c>
      <c r="B472" s="37" t="s">
        <v>466</v>
      </c>
      <c r="C472" s="38">
        <v>0.8</v>
      </c>
      <c r="D472" s="15"/>
    </row>
    <row r="473" spans="1:4" s="16" customFormat="1" ht="15.75" x14ac:dyDescent="0.2">
      <c r="A473" s="45">
        <v>6</v>
      </c>
      <c r="B473" s="37" t="s">
        <v>467</v>
      </c>
      <c r="C473" s="38">
        <v>1.5</v>
      </c>
      <c r="D473" s="15"/>
    </row>
    <row r="474" spans="1:4" s="16" customFormat="1" ht="15.75" x14ac:dyDescent="0.2">
      <c r="A474" s="45">
        <v>7</v>
      </c>
      <c r="B474" s="37" t="s">
        <v>468</v>
      </c>
      <c r="C474" s="38">
        <v>0.95</v>
      </c>
      <c r="D474" s="15"/>
    </row>
    <row r="475" spans="1:4" s="16" customFormat="1" ht="15.75" x14ac:dyDescent="0.2">
      <c r="A475" s="45">
        <v>8</v>
      </c>
      <c r="B475" s="37" t="s">
        <v>469</v>
      </c>
      <c r="C475" s="38">
        <v>1.3</v>
      </c>
      <c r="D475" s="15"/>
    </row>
    <row r="476" spans="1:4" s="16" customFormat="1" ht="15.75" x14ac:dyDescent="0.2">
      <c r="A476" s="45">
        <v>9</v>
      </c>
      <c r="B476" s="37" t="s">
        <v>470</v>
      </c>
      <c r="C476" s="38">
        <v>0.4</v>
      </c>
      <c r="D476" s="15"/>
    </row>
    <row r="477" spans="1:4" s="16" customFormat="1" ht="15.75" x14ac:dyDescent="0.2">
      <c r="A477" s="45">
        <v>10</v>
      </c>
      <c r="B477" s="37" t="s">
        <v>471</v>
      </c>
      <c r="C477" s="38">
        <v>0.6</v>
      </c>
      <c r="D477" s="15"/>
    </row>
    <row r="478" spans="1:4" s="16" customFormat="1" ht="15.75" x14ac:dyDescent="0.2">
      <c r="A478" s="45">
        <v>11</v>
      </c>
      <c r="B478" s="37" t="s">
        <v>472</v>
      </c>
      <c r="C478" s="38">
        <v>0.9</v>
      </c>
      <c r="D478" s="15"/>
    </row>
    <row r="479" spans="1:4" s="16" customFormat="1" ht="15.75" x14ac:dyDescent="0.2">
      <c r="A479" s="45">
        <v>12</v>
      </c>
      <c r="B479" s="37" t="s">
        <v>473</v>
      </c>
      <c r="C479" s="38">
        <v>1.3</v>
      </c>
      <c r="D479" s="15"/>
    </row>
    <row r="480" spans="1:4" s="16" customFormat="1" ht="15.75" x14ac:dyDescent="0.2">
      <c r="A480" s="45">
        <v>13</v>
      </c>
      <c r="B480" s="37" t="s">
        <v>474</v>
      </c>
      <c r="C480" s="38">
        <v>1</v>
      </c>
      <c r="D480" s="15"/>
    </row>
    <row r="481" spans="1:4" s="16" customFormat="1" ht="15.75" x14ac:dyDescent="0.2">
      <c r="A481" s="45">
        <v>14</v>
      </c>
      <c r="B481" s="37" t="s">
        <v>475</v>
      </c>
      <c r="C481" s="38">
        <v>0.8</v>
      </c>
      <c r="D481" s="15"/>
    </row>
    <row r="482" spans="1:4" s="16" customFormat="1" ht="15.75" x14ac:dyDescent="0.2">
      <c r="A482" s="45">
        <v>15</v>
      </c>
      <c r="B482" s="37" t="s">
        <v>476</v>
      </c>
      <c r="C482" s="38">
        <v>1.3</v>
      </c>
      <c r="D482" s="15"/>
    </row>
    <row r="483" spans="1:4" s="16" customFormat="1" ht="15.75" x14ac:dyDescent="0.2">
      <c r="A483" s="45">
        <v>16</v>
      </c>
      <c r="B483" s="37" t="s">
        <v>477</v>
      </c>
      <c r="C483" s="38">
        <v>1.2</v>
      </c>
      <c r="D483" s="15"/>
    </row>
    <row r="484" spans="1:4" s="16" customFormat="1" ht="15.75" x14ac:dyDescent="0.2">
      <c r="A484" s="45">
        <v>17</v>
      </c>
      <c r="B484" s="37" t="s">
        <v>478</v>
      </c>
      <c r="C484" s="38">
        <v>0.9</v>
      </c>
      <c r="D484" s="15"/>
    </row>
    <row r="485" spans="1:4" s="16" customFormat="1" ht="15.75" x14ac:dyDescent="0.2">
      <c r="A485" s="45">
        <v>18</v>
      </c>
      <c r="B485" s="37" t="s">
        <v>479</v>
      </c>
      <c r="C485" s="38">
        <v>0.85</v>
      </c>
      <c r="D485" s="15"/>
    </row>
    <row r="486" spans="1:4" s="16" customFormat="1" ht="15.75" x14ac:dyDescent="0.2">
      <c r="A486" s="45">
        <v>19</v>
      </c>
      <c r="B486" s="37" t="s">
        <v>480</v>
      </c>
      <c r="C486" s="38">
        <v>1</v>
      </c>
      <c r="D486" s="15"/>
    </row>
    <row r="487" spans="1:4" s="16" customFormat="1" ht="15.75" x14ac:dyDescent="0.2">
      <c r="A487" s="45">
        <v>20</v>
      </c>
      <c r="B487" s="37" t="s">
        <v>481</v>
      </c>
      <c r="C487" s="38">
        <v>1.1000000000000001</v>
      </c>
      <c r="D487" s="15"/>
    </row>
    <row r="488" spans="1:4" s="16" customFormat="1" ht="15.75" x14ac:dyDescent="0.2">
      <c r="A488" s="45">
        <v>21</v>
      </c>
      <c r="B488" s="37" t="s">
        <v>482</v>
      </c>
      <c r="C488" s="38">
        <v>0.95</v>
      </c>
      <c r="D488" s="15"/>
    </row>
    <row r="489" spans="1:4" s="16" customFormat="1" ht="15.75" x14ac:dyDescent="0.2">
      <c r="A489" s="45">
        <v>22</v>
      </c>
      <c r="B489" s="37" t="s">
        <v>483</v>
      </c>
      <c r="C489" s="38">
        <v>0.85</v>
      </c>
      <c r="D489" s="15"/>
    </row>
    <row r="490" spans="1:4" s="16" customFormat="1" ht="15.75" x14ac:dyDescent="0.2">
      <c r="A490" s="45">
        <v>23</v>
      </c>
      <c r="B490" s="37" t="s">
        <v>484</v>
      </c>
      <c r="C490" s="38">
        <v>0.6</v>
      </c>
      <c r="D490" s="15"/>
    </row>
    <row r="491" spans="1:4" s="16" customFormat="1" ht="15.75" x14ac:dyDescent="0.2">
      <c r="A491" s="45">
        <v>24</v>
      </c>
      <c r="B491" s="37" t="s">
        <v>485</v>
      </c>
      <c r="C491" s="38">
        <v>1.6</v>
      </c>
      <c r="D491" s="15"/>
    </row>
    <row r="492" spans="1:4" s="16" customFormat="1" ht="15.75" x14ac:dyDescent="0.2">
      <c r="A492" s="45">
        <v>25</v>
      </c>
      <c r="B492" s="37" t="s">
        <v>486</v>
      </c>
      <c r="C492" s="38">
        <v>1.4</v>
      </c>
      <c r="D492" s="15"/>
    </row>
    <row r="493" spans="1:4" s="16" customFormat="1" ht="15.75" x14ac:dyDescent="0.2">
      <c r="A493" s="45">
        <v>26</v>
      </c>
      <c r="B493" s="37" t="s">
        <v>487</v>
      </c>
      <c r="C493" s="38">
        <v>1</v>
      </c>
      <c r="D493" s="15"/>
    </row>
    <row r="494" spans="1:4" s="16" customFormat="1" ht="15.75" x14ac:dyDescent="0.2">
      <c r="A494" s="45">
        <v>27</v>
      </c>
      <c r="B494" s="37" t="s">
        <v>488</v>
      </c>
      <c r="C494" s="38">
        <v>0.8</v>
      </c>
      <c r="D494" s="15"/>
    </row>
    <row r="495" spans="1:4" s="16" customFormat="1" ht="15.75" x14ac:dyDescent="0.2">
      <c r="A495" s="45">
        <v>28</v>
      </c>
      <c r="B495" s="37" t="s">
        <v>489</v>
      </c>
      <c r="C495" s="38">
        <v>0.6</v>
      </c>
      <c r="D495" s="15"/>
    </row>
    <row r="496" spans="1:4" s="16" customFormat="1" ht="15.75" x14ac:dyDescent="0.2">
      <c r="A496" s="45">
        <v>29</v>
      </c>
      <c r="B496" s="37" t="s">
        <v>490</v>
      </c>
      <c r="C496" s="38">
        <v>0.9</v>
      </c>
      <c r="D496" s="15"/>
    </row>
    <row r="497" spans="1:4" s="16" customFormat="1" ht="15.75" x14ac:dyDescent="0.2">
      <c r="A497" s="45">
        <v>30</v>
      </c>
      <c r="B497" s="37" t="s">
        <v>491</v>
      </c>
      <c r="C497" s="38">
        <v>1.3</v>
      </c>
      <c r="D497" s="15"/>
    </row>
    <row r="498" spans="1:4" s="16" customFormat="1" ht="15.75" x14ac:dyDescent="0.2">
      <c r="A498" s="45">
        <v>31</v>
      </c>
      <c r="B498" s="37" t="s">
        <v>492</v>
      </c>
      <c r="C498" s="38">
        <v>1.1000000000000001</v>
      </c>
      <c r="D498" s="15"/>
    </row>
    <row r="499" spans="1:4" s="16" customFormat="1" ht="15.75" x14ac:dyDescent="0.2">
      <c r="A499" s="45">
        <v>32</v>
      </c>
      <c r="B499" s="37" t="s">
        <v>493</v>
      </c>
      <c r="C499" s="38">
        <v>0.95</v>
      </c>
      <c r="D499" s="15"/>
    </row>
    <row r="500" spans="1:4" s="16" customFormat="1" ht="15.75" x14ac:dyDescent="0.2">
      <c r="A500" s="45">
        <v>33</v>
      </c>
      <c r="B500" s="37" t="s">
        <v>494</v>
      </c>
      <c r="C500" s="38">
        <v>0.7</v>
      </c>
      <c r="D500" s="15"/>
    </row>
    <row r="501" spans="1:4" s="16" customFormat="1" ht="15.6" customHeight="1" x14ac:dyDescent="0.2">
      <c r="A501" s="143" t="s">
        <v>495</v>
      </c>
      <c r="B501" s="143"/>
      <c r="C501" s="10">
        <f>SUM(C502:C585)</f>
        <v>77.518999999999977</v>
      </c>
      <c r="D501" s="15"/>
    </row>
    <row r="502" spans="1:4" s="16" customFormat="1" ht="15.75" x14ac:dyDescent="0.2">
      <c r="A502" s="36">
        <v>1</v>
      </c>
      <c r="B502" s="37" t="s">
        <v>496</v>
      </c>
      <c r="C502" s="38">
        <v>1.1000000000000001</v>
      </c>
      <c r="D502" s="15"/>
    </row>
    <row r="503" spans="1:4" s="16" customFormat="1" ht="15.75" x14ac:dyDescent="0.2">
      <c r="A503" s="36">
        <v>2</v>
      </c>
      <c r="B503" s="37" t="s">
        <v>497</v>
      </c>
      <c r="C503" s="38">
        <v>0.3</v>
      </c>
      <c r="D503" s="15"/>
    </row>
    <row r="504" spans="1:4" s="16" customFormat="1" ht="15.75" x14ac:dyDescent="0.2">
      <c r="A504" s="36">
        <v>3</v>
      </c>
      <c r="B504" s="37" t="s">
        <v>498</v>
      </c>
      <c r="C504" s="38">
        <v>0.5</v>
      </c>
      <c r="D504" s="15"/>
    </row>
    <row r="505" spans="1:4" s="16" customFormat="1" ht="15.75" x14ac:dyDescent="0.2">
      <c r="A505" s="36">
        <v>4</v>
      </c>
      <c r="B505" s="37" t="s">
        <v>499</v>
      </c>
      <c r="C505" s="38">
        <v>0.7</v>
      </c>
      <c r="D505" s="15"/>
    </row>
    <row r="506" spans="1:4" s="16" customFormat="1" ht="15.75" x14ac:dyDescent="0.2">
      <c r="A506" s="36">
        <v>5</v>
      </c>
      <c r="B506" s="37" t="s">
        <v>500</v>
      </c>
      <c r="C506" s="38">
        <v>2.5</v>
      </c>
      <c r="D506" s="15"/>
    </row>
    <row r="507" spans="1:4" s="16" customFormat="1" ht="15.75" x14ac:dyDescent="0.2">
      <c r="A507" s="36">
        <v>6</v>
      </c>
      <c r="B507" s="37" t="s">
        <v>501</v>
      </c>
      <c r="C507" s="38">
        <v>3</v>
      </c>
      <c r="D507" s="15"/>
    </row>
    <row r="508" spans="1:4" s="16" customFormat="1" ht="15.75" x14ac:dyDescent="0.2">
      <c r="A508" s="36">
        <v>7</v>
      </c>
      <c r="B508" s="37" t="s">
        <v>502</v>
      </c>
      <c r="C508" s="38">
        <v>1</v>
      </c>
      <c r="D508" s="15"/>
    </row>
    <row r="509" spans="1:4" s="16" customFormat="1" ht="15.75" x14ac:dyDescent="0.2">
      <c r="A509" s="36">
        <v>8</v>
      </c>
      <c r="B509" s="37" t="s">
        <v>503</v>
      </c>
      <c r="C509" s="38">
        <v>0.4</v>
      </c>
      <c r="D509" s="15"/>
    </row>
    <row r="510" spans="1:4" s="16" customFormat="1" ht="15.75" x14ac:dyDescent="0.2">
      <c r="A510" s="36">
        <v>9</v>
      </c>
      <c r="B510" s="37" t="s">
        <v>504</v>
      </c>
      <c r="C510" s="38">
        <v>0.5</v>
      </c>
      <c r="D510" s="15"/>
    </row>
    <row r="511" spans="1:4" s="16" customFormat="1" ht="15.75" x14ac:dyDescent="0.2">
      <c r="A511" s="36">
        <v>10</v>
      </c>
      <c r="B511" s="37" t="s">
        <v>505</v>
      </c>
      <c r="C511" s="38">
        <v>0.82599999999999996</v>
      </c>
      <c r="D511" s="15"/>
    </row>
    <row r="512" spans="1:4" s="16" customFormat="1" ht="15.75" x14ac:dyDescent="0.2">
      <c r="A512" s="36">
        <v>11</v>
      </c>
      <c r="B512" s="37" t="s">
        <v>506</v>
      </c>
      <c r="C512" s="38">
        <v>0.69599999999999995</v>
      </c>
      <c r="D512" s="15"/>
    </row>
    <row r="513" spans="1:4" s="16" customFormat="1" ht="15.75" x14ac:dyDescent="0.2">
      <c r="A513" s="36">
        <v>12</v>
      </c>
      <c r="B513" s="37" t="s">
        <v>507</v>
      </c>
      <c r="C513" s="38">
        <v>2.6680000000000001</v>
      </c>
      <c r="D513" s="15"/>
    </row>
    <row r="514" spans="1:4" s="16" customFormat="1" ht="15.75" x14ac:dyDescent="0.2">
      <c r="A514" s="36">
        <v>13</v>
      </c>
      <c r="B514" s="37" t="s">
        <v>508</v>
      </c>
      <c r="C514" s="38">
        <v>0.25</v>
      </c>
      <c r="D514" s="15"/>
    </row>
    <row r="515" spans="1:4" s="16" customFormat="1" ht="15.75" x14ac:dyDescent="0.2">
      <c r="A515" s="36">
        <v>14</v>
      </c>
      <c r="B515" s="37" t="s">
        <v>509</v>
      </c>
      <c r="C515" s="38">
        <v>0.96</v>
      </c>
      <c r="D515" s="15"/>
    </row>
    <row r="516" spans="1:4" s="16" customFormat="1" ht="15.75" x14ac:dyDescent="0.2">
      <c r="A516" s="36">
        <v>15</v>
      </c>
      <c r="B516" s="37" t="s">
        <v>510</v>
      </c>
      <c r="C516" s="38">
        <v>0.47499999999999998</v>
      </c>
      <c r="D516" s="15"/>
    </row>
    <row r="517" spans="1:4" s="16" customFormat="1" ht="15.75" x14ac:dyDescent="0.2">
      <c r="A517" s="36">
        <v>16</v>
      </c>
      <c r="B517" s="37" t="s">
        <v>511</v>
      </c>
      <c r="C517" s="38">
        <v>0.55000000000000004</v>
      </c>
      <c r="D517" s="15"/>
    </row>
    <row r="518" spans="1:4" s="16" customFormat="1" ht="15.75" x14ac:dyDescent="0.2">
      <c r="A518" s="36">
        <v>17</v>
      </c>
      <c r="B518" s="37" t="s">
        <v>512</v>
      </c>
      <c r="C518" s="38">
        <v>0.35</v>
      </c>
      <c r="D518" s="15"/>
    </row>
    <row r="519" spans="1:4" s="16" customFormat="1" ht="15.75" x14ac:dyDescent="0.2">
      <c r="A519" s="36">
        <v>18</v>
      </c>
      <c r="B519" s="37" t="s">
        <v>513</v>
      </c>
      <c r="C519" s="38">
        <v>1</v>
      </c>
      <c r="D519" s="15"/>
    </row>
    <row r="520" spans="1:4" s="16" customFormat="1" ht="15.75" x14ac:dyDescent="0.2">
      <c r="A520" s="36">
        <v>19</v>
      </c>
      <c r="B520" s="37" t="s">
        <v>514</v>
      </c>
      <c r="C520" s="38">
        <v>1.2</v>
      </c>
      <c r="D520" s="15"/>
    </row>
    <row r="521" spans="1:4" s="16" customFormat="1" ht="15.75" x14ac:dyDescent="0.2">
      <c r="A521" s="36">
        <v>20</v>
      </c>
      <c r="B521" s="37" t="s">
        <v>515</v>
      </c>
      <c r="C521" s="38">
        <v>0.6</v>
      </c>
      <c r="D521" s="15"/>
    </row>
    <row r="522" spans="1:4" s="16" customFormat="1" ht="15.75" x14ac:dyDescent="0.2">
      <c r="A522" s="36">
        <v>21</v>
      </c>
      <c r="B522" s="37" t="s">
        <v>516</v>
      </c>
      <c r="C522" s="38">
        <v>1.5</v>
      </c>
      <c r="D522" s="15"/>
    </row>
    <row r="523" spans="1:4" s="16" customFormat="1" ht="15.75" x14ac:dyDescent="0.2">
      <c r="A523" s="36">
        <v>22</v>
      </c>
      <c r="B523" s="37" t="s">
        <v>517</v>
      </c>
      <c r="C523" s="38">
        <v>1.2</v>
      </c>
      <c r="D523" s="15"/>
    </row>
    <row r="524" spans="1:4" s="16" customFormat="1" ht="15.75" x14ac:dyDescent="0.2">
      <c r="A524" s="36">
        <v>23</v>
      </c>
      <c r="B524" s="37" t="s">
        <v>507</v>
      </c>
      <c r="C524" s="38">
        <v>2.6680000000000001</v>
      </c>
      <c r="D524" s="15"/>
    </row>
    <row r="525" spans="1:4" s="16" customFormat="1" ht="15.75" x14ac:dyDescent="0.2">
      <c r="A525" s="36">
        <v>24</v>
      </c>
      <c r="B525" s="37" t="s">
        <v>506</v>
      </c>
      <c r="C525" s="38">
        <v>0.69599999999999995</v>
      </c>
      <c r="D525" s="15"/>
    </row>
    <row r="526" spans="1:4" s="16" customFormat="1" ht="15.75" x14ac:dyDescent="0.2">
      <c r="A526" s="36">
        <v>25</v>
      </c>
      <c r="B526" s="37" t="s">
        <v>518</v>
      </c>
      <c r="C526" s="38">
        <v>0.85</v>
      </c>
      <c r="D526" s="15"/>
    </row>
    <row r="527" spans="1:4" s="16" customFormat="1" ht="15.75" x14ac:dyDescent="0.2">
      <c r="A527" s="36">
        <v>26</v>
      </c>
      <c r="B527" s="37" t="s">
        <v>519</v>
      </c>
      <c r="C527" s="38">
        <v>0.5</v>
      </c>
      <c r="D527" s="15"/>
    </row>
    <row r="528" spans="1:4" s="16" customFormat="1" ht="15.75" x14ac:dyDescent="0.2">
      <c r="A528" s="36">
        <v>27</v>
      </c>
      <c r="B528" s="37" t="s">
        <v>520</v>
      </c>
      <c r="C528" s="38">
        <v>1</v>
      </c>
      <c r="D528" s="15"/>
    </row>
    <row r="529" spans="1:4" s="16" customFormat="1" ht="15.75" x14ac:dyDescent="0.2">
      <c r="A529" s="36">
        <v>28</v>
      </c>
      <c r="B529" s="37" t="s">
        <v>521</v>
      </c>
      <c r="C529" s="38">
        <v>0.7</v>
      </c>
      <c r="D529" s="15"/>
    </row>
    <row r="530" spans="1:4" s="16" customFormat="1" ht="15.75" x14ac:dyDescent="0.2">
      <c r="A530" s="36">
        <v>29</v>
      </c>
      <c r="B530" s="37" t="s">
        <v>522</v>
      </c>
      <c r="C530" s="38">
        <v>0.3</v>
      </c>
      <c r="D530" s="15"/>
    </row>
    <row r="531" spans="1:4" s="16" customFormat="1" ht="15.75" x14ac:dyDescent="0.2">
      <c r="A531" s="36">
        <v>30</v>
      </c>
      <c r="B531" s="37" t="s">
        <v>523</v>
      </c>
      <c r="C531" s="38">
        <v>0.34</v>
      </c>
      <c r="D531" s="15"/>
    </row>
    <row r="532" spans="1:4" s="16" customFormat="1" ht="15.75" x14ac:dyDescent="0.2">
      <c r="A532" s="36">
        <v>31</v>
      </c>
      <c r="B532" s="37" t="s">
        <v>524</v>
      </c>
      <c r="C532" s="38">
        <v>0.9</v>
      </c>
      <c r="D532" s="15"/>
    </row>
    <row r="533" spans="1:4" s="16" customFormat="1" ht="15.75" x14ac:dyDescent="0.2">
      <c r="A533" s="36">
        <v>32</v>
      </c>
      <c r="B533" s="37" t="s">
        <v>525</v>
      </c>
      <c r="C533" s="38">
        <v>0.2</v>
      </c>
      <c r="D533" s="15"/>
    </row>
    <row r="534" spans="1:4" s="16" customFormat="1" ht="15.75" x14ac:dyDescent="0.2">
      <c r="A534" s="36">
        <v>33</v>
      </c>
      <c r="B534" s="37" t="s">
        <v>526</v>
      </c>
      <c r="C534" s="38">
        <v>0.85</v>
      </c>
      <c r="D534" s="15"/>
    </row>
    <row r="535" spans="1:4" s="16" customFormat="1" ht="15.75" x14ac:dyDescent="0.2">
      <c r="A535" s="36">
        <v>34</v>
      </c>
      <c r="B535" s="37" t="s">
        <v>527</v>
      </c>
      <c r="C535" s="38">
        <v>0.23</v>
      </c>
      <c r="D535" s="15"/>
    </row>
    <row r="536" spans="1:4" s="16" customFormat="1" ht="15.75" x14ac:dyDescent="0.2">
      <c r="A536" s="36">
        <v>35</v>
      </c>
      <c r="B536" s="37" t="s">
        <v>528</v>
      </c>
      <c r="C536" s="38">
        <v>1.63</v>
      </c>
      <c r="D536" s="15"/>
    </row>
    <row r="537" spans="1:4" s="16" customFormat="1" ht="15.75" x14ac:dyDescent="0.2">
      <c r="A537" s="36">
        <v>36</v>
      </c>
      <c r="B537" s="37" t="s">
        <v>529</v>
      </c>
      <c r="C537" s="38">
        <v>0.622</v>
      </c>
      <c r="D537" s="15"/>
    </row>
    <row r="538" spans="1:4" s="16" customFormat="1" ht="15.75" x14ac:dyDescent="0.2">
      <c r="A538" s="36">
        <v>37</v>
      </c>
      <c r="B538" s="37" t="s">
        <v>530</v>
      </c>
      <c r="C538" s="38">
        <v>0.5</v>
      </c>
      <c r="D538" s="15"/>
    </row>
    <row r="539" spans="1:4" s="16" customFormat="1" ht="15.75" x14ac:dyDescent="0.2">
      <c r="A539" s="36">
        <v>38</v>
      </c>
      <c r="B539" s="37" t="s">
        <v>531</v>
      </c>
      <c r="C539" s="38">
        <v>0.38</v>
      </c>
      <c r="D539" s="15"/>
    </row>
    <row r="540" spans="1:4" s="16" customFormat="1" ht="15.75" x14ac:dyDescent="0.2">
      <c r="A540" s="36">
        <v>39</v>
      </c>
      <c r="B540" s="37" t="s">
        <v>532</v>
      </c>
      <c r="C540" s="38">
        <v>0.3</v>
      </c>
      <c r="D540" s="15"/>
    </row>
    <row r="541" spans="1:4" s="16" customFormat="1" ht="15.75" x14ac:dyDescent="0.2">
      <c r="A541" s="36">
        <v>40</v>
      </c>
      <c r="B541" s="37" t="s">
        <v>533</v>
      </c>
      <c r="C541" s="38">
        <v>0.57999999999999996</v>
      </c>
      <c r="D541" s="15"/>
    </row>
    <row r="542" spans="1:4" s="16" customFormat="1" ht="15.75" x14ac:dyDescent="0.2">
      <c r="A542" s="36">
        <v>41</v>
      </c>
      <c r="B542" s="37" t="s">
        <v>510</v>
      </c>
      <c r="C542" s="38">
        <v>1.1000000000000001</v>
      </c>
      <c r="D542" s="15"/>
    </row>
    <row r="543" spans="1:4" s="16" customFormat="1" ht="15.75" x14ac:dyDescent="0.2">
      <c r="A543" s="36">
        <v>42</v>
      </c>
      <c r="B543" s="37" t="s">
        <v>534</v>
      </c>
      <c r="C543" s="38">
        <v>2.7</v>
      </c>
      <c r="D543" s="15"/>
    </row>
    <row r="544" spans="1:4" s="16" customFormat="1" ht="15.75" x14ac:dyDescent="0.2">
      <c r="A544" s="36">
        <v>43</v>
      </c>
      <c r="B544" s="37" t="s">
        <v>534</v>
      </c>
      <c r="C544" s="38">
        <v>3.8250000000000002</v>
      </c>
      <c r="D544" s="15"/>
    </row>
    <row r="545" spans="1:4" s="16" customFormat="1" ht="15.75" x14ac:dyDescent="0.2">
      <c r="A545" s="36">
        <v>44</v>
      </c>
      <c r="B545" s="37" t="s">
        <v>535</v>
      </c>
      <c r="C545" s="38">
        <v>2.0249999999999999</v>
      </c>
      <c r="D545" s="15"/>
    </row>
    <row r="546" spans="1:4" s="16" customFormat="1" ht="15.75" x14ac:dyDescent="0.2">
      <c r="A546" s="36">
        <v>45</v>
      </c>
      <c r="B546" s="37" t="s">
        <v>536</v>
      </c>
      <c r="C546" s="38">
        <v>2.8</v>
      </c>
      <c r="D546" s="15"/>
    </row>
    <row r="547" spans="1:4" s="16" customFormat="1" ht="15.75" x14ac:dyDescent="0.2">
      <c r="A547" s="36">
        <v>46</v>
      </c>
      <c r="B547" s="37" t="s">
        <v>537</v>
      </c>
      <c r="C547" s="38">
        <v>0.35</v>
      </c>
      <c r="D547" s="15"/>
    </row>
    <row r="548" spans="1:4" s="16" customFormat="1" ht="15.75" x14ac:dyDescent="0.2">
      <c r="A548" s="36">
        <v>47</v>
      </c>
      <c r="B548" s="37" t="s">
        <v>538</v>
      </c>
      <c r="C548" s="38">
        <v>0.125</v>
      </c>
      <c r="D548" s="15"/>
    </row>
    <row r="549" spans="1:4" s="16" customFormat="1" ht="15.75" x14ac:dyDescent="0.2">
      <c r="A549" s="36">
        <v>48</v>
      </c>
      <c r="B549" s="37" t="s">
        <v>539</v>
      </c>
      <c r="C549" s="38">
        <v>0.3</v>
      </c>
      <c r="D549" s="15"/>
    </row>
    <row r="550" spans="1:4" s="16" customFormat="1" ht="15.75" x14ac:dyDescent="0.2">
      <c r="A550" s="36">
        <v>49</v>
      </c>
      <c r="B550" s="37" t="s">
        <v>540</v>
      </c>
      <c r="C550" s="38">
        <v>0.26</v>
      </c>
      <c r="D550" s="15"/>
    </row>
    <row r="551" spans="1:4" s="16" customFormat="1" ht="15.75" x14ac:dyDescent="0.2">
      <c r="A551" s="36">
        <v>50</v>
      </c>
      <c r="B551" s="37" t="s">
        <v>541</v>
      </c>
      <c r="C551" s="38">
        <v>0.8</v>
      </c>
      <c r="D551" s="15"/>
    </row>
    <row r="552" spans="1:4" s="16" customFormat="1" ht="15.75" x14ac:dyDescent="0.2">
      <c r="A552" s="36">
        <v>51</v>
      </c>
      <c r="B552" s="37" t="s">
        <v>542</v>
      </c>
      <c r="C552" s="38">
        <v>0.1</v>
      </c>
      <c r="D552" s="15"/>
    </row>
    <row r="553" spans="1:4" s="16" customFormat="1" ht="15.75" x14ac:dyDescent="0.2">
      <c r="A553" s="36">
        <v>52</v>
      </c>
      <c r="B553" s="37" t="s">
        <v>543</v>
      </c>
      <c r="C553" s="38">
        <v>0.3</v>
      </c>
      <c r="D553" s="15"/>
    </row>
    <row r="554" spans="1:4" s="16" customFormat="1" ht="15.75" x14ac:dyDescent="0.2">
      <c r="A554" s="36">
        <v>53</v>
      </c>
      <c r="B554" s="37" t="s">
        <v>544</v>
      </c>
      <c r="C554" s="38">
        <v>1</v>
      </c>
      <c r="D554" s="15"/>
    </row>
    <row r="555" spans="1:4" s="16" customFormat="1" ht="15.75" x14ac:dyDescent="0.2">
      <c r="A555" s="36">
        <v>54</v>
      </c>
      <c r="B555" s="37" t="s">
        <v>545</v>
      </c>
      <c r="C555" s="38">
        <v>0.8</v>
      </c>
      <c r="D555" s="15"/>
    </row>
    <row r="556" spans="1:4" s="16" customFormat="1" ht="15.75" x14ac:dyDescent="0.2">
      <c r="A556" s="36">
        <v>55</v>
      </c>
      <c r="B556" s="37" t="s">
        <v>546</v>
      </c>
      <c r="C556" s="38">
        <v>1.2</v>
      </c>
      <c r="D556" s="15"/>
    </row>
    <row r="557" spans="1:4" s="16" customFormat="1" ht="15.75" x14ac:dyDescent="0.2">
      <c r="A557" s="36">
        <v>56</v>
      </c>
      <c r="B557" s="37" t="s">
        <v>547</v>
      </c>
      <c r="C557" s="38">
        <v>0.9</v>
      </c>
      <c r="D557" s="15"/>
    </row>
    <row r="558" spans="1:4" s="16" customFormat="1" ht="15.75" x14ac:dyDescent="0.2">
      <c r="A558" s="36">
        <v>57</v>
      </c>
      <c r="B558" s="37" t="s">
        <v>548</v>
      </c>
      <c r="C558" s="38">
        <v>0.8</v>
      </c>
      <c r="D558" s="15"/>
    </row>
    <row r="559" spans="1:4" s="16" customFormat="1" ht="15.75" x14ac:dyDescent="0.2">
      <c r="A559" s="36">
        <v>58</v>
      </c>
      <c r="B559" s="37" t="s">
        <v>549</v>
      </c>
      <c r="C559" s="38">
        <v>0.83699999999999997</v>
      </c>
      <c r="D559" s="15"/>
    </row>
    <row r="560" spans="1:4" s="16" customFormat="1" ht="15.75" x14ac:dyDescent="0.2">
      <c r="A560" s="36">
        <v>59</v>
      </c>
      <c r="B560" s="37" t="s">
        <v>550</v>
      </c>
      <c r="C560" s="38">
        <v>0.62</v>
      </c>
      <c r="D560" s="15"/>
    </row>
    <row r="561" spans="1:4" s="16" customFormat="1" ht="15.75" x14ac:dyDescent="0.2">
      <c r="A561" s="36">
        <v>60</v>
      </c>
      <c r="B561" s="37" t="s">
        <v>551</v>
      </c>
      <c r="C561" s="38">
        <v>0.35</v>
      </c>
      <c r="D561" s="15"/>
    </row>
    <row r="562" spans="1:4" s="16" customFormat="1" ht="15.75" x14ac:dyDescent="0.2">
      <c r="A562" s="36">
        <v>61</v>
      </c>
      <c r="B562" s="37" t="s">
        <v>552</v>
      </c>
      <c r="C562" s="38">
        <v>0.78</v>
      </c>
      <c r="D562" s="15"/>
    </row>
    <row r="563" spans="1:4" s="16" customFormat="1" ht="15.75" x14ac:dyDescent="0.2">
      <c r="A563" s="36">
        <v>62</v>
      </c>
      <c r="B563" s="37" t="s">
        <v>505</v>
      </c>
      <c r="C563" s="38">
        <v>0.82599999999999996</v>
      </c>
      <c r="D563" s="15"/>
    </row>
    <row r="564" spans="1:4" s="16" customFormat="1" ht="15.75" x14ac:dyDescent="0.2">
      <c r="A564" s="36">
        <v>63</v>
      </c>
      <c r="B564" s="37" t="s">
        <v>553</v>
      </c>
      <c r="C564" s="38">
        <v>1.1000000000000001</v>
      </c>
      <c r="D564" s="15"/>
    </row>
    <row r="565" spans="1:4" s="16" customFormat="1" ht="15.75" x14ac:dyDescent="0.2">
      <c r="A565" s="36">
        <v>64</v>
      </c>
      <c r="B565" s="37" t="s">
        <v>554</v>
      </c>
      <c r="C565" s="38">
        <v>1.1000000000000001</v>
      </c>
      <c r="D565" s="15"/>
    </row>
    <row r="566" spans="1:4" s="16" customFormat="1" ht="15.75" x14ac:dyDescent="0.2">
      <c r="A566" s="36">
        <v>65</v>
      </c>
      <c r="B566" s="37" t="s">
        <v>555</v>
      </c>
      <c r="C566" s="38">
        <v>1.2</v>
      </c>
      <c r="D566" s="15"/>
    </row>
    <row r="567" spans="1:4" s="16" customFormat="1" ht="15.75" x14ac:dyDescent="0.2">
      <c r="A567" s="36">
        <v>66</v>
      </c>
      <c r="B567" s="37" t="s">
        <v>556</v>
      </c>
      <c r="C567" s="38">
        <v>1.3</v>
      </c>
      <c r="D567" s="15"/>
    </row>
    <row r="568" spans="1:4" s="16" customFormat="1" ht="15.75" x14ac:dyDescent="0.2">
      <c r="A568" s="36">
        <v>67</v>
      </c>
      <c r="B568" s="37" t="s">
        <v>557</v>
      </c>
      <c r="C568" s="38">
        <v>1.1200000000000001</v>
      </c>
      <c r="D568" s="15"/>
    </row>
    <row r="569" spans="1:4" s="16" customFormat="1" ht="15.75" x14ac:dyDescent="0.2">
      <c r="A569" s="36">
        <v>68</v>
      </c>
      <c r="B569" s="37" t="s">
        <v>558</v>
      </c>
      <c r="C569" s="38">
        <v>0.8</v>
      </c>
      <c r="D569" s="15"/>
    </row>
    <row r="570" spans="1:4" s="16" customFormat="1" ht="15.75" x14ac:dyDescent="0.2">
      <c r="A570" s="36">
        <v>69</v>
      </c>
      <c r="B570" s="37" t="s">
        <v>559</v>
      </c>
      <c r="C570" s="38">
        <v>3.9</v>
      </c>
      <c r="D570" s="15"/>
    </row>
    <row r="571" spans="1:4" s="16" customFormat="1" ht="15.75" x14ac:dyDescent="0.2">
      <c r="A571" s="36">
        <v>70</v>
      </c>
      <c r="B571" s="37" t="s">
        <v>510</v>
      </c>
      <c r="C571" s="38">
        <v>0.15</v>
      </c>
      <c r="D571" s="15"/>
    </row>
    <row r="572" spans="1:4" s="16" customFormat="1" ht="15.75" x14ac:dyDescent="0.2">
      <c r="A572" s="36">
        <v>71</v>
      </c>
      <c r="B572" s="37" t="s">
        <v>560</v>
      </c>
      <c r="C572" s="38">
        <v>0.1</v>
      </c>
      <c r="D572" s="15"/>
    </row>
    <row r="573" spans="1:4" s="16" customFormat="1" ht="15.75" x14ac:dyDescent="0.2">
      <c r="A573" s="36">
        <v>72</v>
      </c>
      <c r="B573" s="37" t="s">
        <v>561</v>
      </c>
      <c r="C573" s="38">
        <v>0.09</v>
      </c>
      <c r="D573" s="15"/>
    </row>
    <row r="574" spans="1:4" s="16" customFormat="1" ht="15.75" x14ac:dyDescent="0.2">
      <c r="A574" s="36">
        <v>73</v>
      </c>
      <c r="B574" s="37" t="s">
        <v>562</v>
      </c>
      <c r="C574" s="38">
        <v>2</v>
      </c>
      <c r="D574" s="15"/>
    </row>
    <row r="575" spans="1:4" s="16" customFormat="1" ht="15.75" x14ac:dyDescent="0.2">
      <c r="A575" s="36">
        <v>74</v>
      </c>
      <c r="B575" s="37" t="s">
        <v>563</v>
      </c>
      <c r="C575" s="38">
        <v>1.5</v>
      </c>
      <c r="D575" s="15"/>
    </row>
    <row r="576" spans="1:4" s="16" customFormat="1" ht="15.75" x14ac:dyDescent="0.2">
      <c r="A576" s="36">
        <v>75</v>
      </c>
      <c r="B576" s="37" t="s">
        <v>564</v>
      </c>
      <c r="C576" s="38">
        <v>0.7</v>
      </c>
      <c r="D576" s="15"/>
    </row>
    <row r="577" spans="1:4" s="16" customFormat="1" ht="15.75" x14ac:dyDescent="0.2">
      <c r="A577" s="36">
        <v>76</v>
      </c>
      <c r="B577" s="37" t="s">
        <v>565</v>
      </c>
      <c r="C577" s="38">
        <v>0.3</v>
      </c>
      <c r="D577" s="15"/>
    </row>
    <row r="578" spans="1:4" s="16" customFormat="1" ht="15.75" x14ac:dyDescent="0.2">
      <c r="A578" s="36">
        <v>77</v>
      </c>
      <c r="B578" s="37" t="s">
        <v>566</v>
      </c>
      <c r="C578" s="38">
        <v>0.3</v>
      </c>
      <c r="D578" s="15"/>
    </row>
    <row r="579" spans="1:4" s="16" customFormat="1" ht="15.75" x14ac:dyDescent="0.2">
      <c r="A579" s="36">
        <v>78</v>
      </c>
      <c r="B579" s="37" t="s">
        <v>567</v>
      </c>
      <c r="C579" s="38">
        <v>0.45</v>
      </c>
      <c r="D579" s="15"/>
    </row>
    <row r="580" spans="1:4" s="16" customFormat="1" ht="15.75" x14ac:dyDescent="0.2">
      <c r="A580" s="36">
        <v>79</v>
      </c>
      <c r="B580" s="37" t="s">
        <v>568</v>
      </c>
      <c r="C580" s="38">
        <v>0.35</v>
      </c>
      <c r="D580" s="15"/>
    </row>
    <row r="581" spans="1:4" s="16" customFormat="1" ht="15.75" x14ac:dyDescent="0.2">
      <c r="A581" s="36">
        <v>80</v>
      </c>
      <c r="B581" s="37" t="s">
        <v>569</v>
      </c>
      <c r="C581" s="38">
        <v>0.69</v>
      </c>
      <c r="D581" s="15"/>
    </row>
    <row r="582" spans="1:4" s="16" customFormat="1" ht="15.75" x14ac:dyDescent="0.2">
      <c r="A582" s="36">
        <v>81</v>
      </c>
      <c r="B582" s="37" t="s">
        <v>570</v>
      </c>
      <c r="C582" s="38">
        <v>0.3</v>
      </c>
      <c r="D582" s="15"/>
    </row>
    <row r="583" spans="1:4" s="16" customFormat="1" ht="15.75" x14ac:dyDescent="0.2">
      <c r="A583" s="36">
        <v>82</v>
      </c>
      <c r="B583" s="37" t="s">
        <v>571</v>
      </c>
      <c r="C583" s="38">
        <v>0.6</v>
      </c>
      <c r="D583" s="15"/>
    </row>
    <row r="584" spans="1:4" s="16" customFormat="1" ht="15.75" x14ac:dyDescent="0.2">
      <c r="A584" s="36">
        <v>83</v>
      </c>
      <c r="B584" s="37" t="s">
        <v>572</v>
      </c>
      <c r="C584" s="38">
        <v>0.8</v>
      </c>
      <c r="D584" s="15"/>
    </row>
    <row r="585" spans="1:4" s="16" customFormat="1" ht="15.75" x14ac:dyDescent="0.2">
      <c r="A585" s="36">
        <v>84</v>
      </c>
      <c r="B585" s="37" t="s">
        <v>573</v>
      </c>
      <c r="C585" s="38">
        <v>0.35</v>
      </c>
      <c r="D585" s="15"/>
    </row>
    <row r="586" spans="1:4" s="16" customFormat="1" ht="15.6" customHeight="1" x14ac:dyDescent="0.2">
      <c r="A586" s="143" t="s">
        <v>125</v>
      </c>
      <c r="B586" s="143"/>
      <c r="C586" s="10">
        <f>SUM(C587:C601)</f>
        <v>7.4360000000000008</v>
      </c>
      <c r="D586" s="15"/>
    </row>
    <row r="587" spans="1:4" s="16" customFormat="1" ht="15.75" x14ac:dyDescent="0.2">
      <c r="A587" s="36">
        <v>1</v>
      </c>
      <c r="B587" s="46" t="s">
        <v>574</v>
      </c>
      <c r="C587" s="38">
        <v>0.4</v>
      </c>
      <c r="D587" s="15"/>
    </row>
    <row r="588" spans="1:4" s="16" customFormat="1" ht="15.75" x14ac:dyDescent="0.2">
      <c r="A588" s="36">
        <v>2</v>
      </c>
      <c r="B588" s="46" t="s">
        <v>575</v>
      </c>
      <c r="C588" s="38">
        <v>0.94</v>
      </c>
      <c r="D588" s="15"/>
    </row>
    <row r="589" spans="1:4" s="16" customFormat="1" ht="15.75" x14ac:dyDescent="0.2">
      <c r="A589" s="36">
        <v>3</v>
      </c>
      <c r="B589" s="46" t="s">
        <v>576</v>
      </c>
      <c r="C589" s="38">
        <v>0.4</v>
      </c>
      <c r="D589" s="15"/>
    </row>
    <row r="590" spans="1:4" s="16" customFormat="1" ht="15.75" x14ac:dyDescent="0.2">
      <c r="A590" s="36">
        <v>4</v>
      </c>
      <c r="B590" s="46" t="s">
        <v>577</v>
      </c>
      <c r="C590" s="38">
        <v>0.434</v>
      </c>
      <c r="D590" s="15"/>
    </row>
    <row r="591" spans="1:4" s="16" customFormat="1" ht="15.75" x14ac:dyDescent="0.2">
      <c r="A591" s="36">
        <v>5</v>
      </c>
      <c r="B591" s="46" t="s">
        <v>578</v>
      </c>
      <c r="C591" s="47">
        <v>0.61</v>
      </c>
      <c r="D591" s="15"/>
    </row>
    <row r="592" spans="1:4" s="16" customFormat="1" ht="15.75" x14ac:dyDescent="0.2">
      <c r="A592" s="36">
        <v>6</v>
      </c>
      <c r="B592" s="48" t="s">
        <v>579</v>
      </c>
      <c r="C592" s="47">
        <v>0.5</v>
      </c>
      <c r="D592" s="15"/>
    </row>
    <row r="593" spans="1:4" s="16" customFormat="1" ht="15.75" x14ac:dyDescent="0.2">
      <c r="A593" s="36">
        <v>7</v>
      </c>
      <c r="B593" s="48" t="s">
        <v>580</v>
      </c>
      <c r="C593" s="47">
        <v>0.6</v>
      </c>
      <c r="D593" s="15"/>
    </row>
    <row r="594" spans="1:4" s="16" customFormat="1" ht="15.75" x14ac:dyDescent="0.2">
      <c r="A594" s="36">
        <v>8</v>
      </c>
      <c r="B594" s="48" t="s">
        <v>581</v>
      </c>
      <c r="C594" s="49">
        <v>0.26</v>
      </c>
      <c r="D594" s="15"/>
    </row>
    <row r="595" spans="1:4" s="16" customFormat="1" ht="15.75" x14ac:dyDescent="0.2">
      <c r="A595" s="36">
        <v>9</v>
      </c>
      <c r="B595" s="46" t="s">
        <v>582</v>
      </c>
      <c r="C595" s="50">
        <v>0.79200000000000004</v>
      </c>
      <c r="D595" s="15"/>
    </row>
    <row r="596" spans="1:4" s="16" customFormat="1" ht="15.75" x14ac:dyDescent="0.2">
      <c r="A596" s="36">
        <v>10</v>
      </c>
      <c r="B596" s="46" t="s">
        <v>583</v>
      </c>
      <c r="C596" s="38">
        <v>0.4</v>
      </c>
      <c r="D596" s="15"/>
    </row>
    <row r="597" spans="1:4" s="16" customFormat="1" ht="15.75" x14ac:dyDescent="0.2">
      <c r="A597" s="36">
        <v>11</v>
      </c>
      <c r="B597" s="46" t="s">
        <v>584</v>
      </c>
      <c r="C597" s="38">
        <v>0.15</v>
      </c>
      <c r="D597" s="15"/>
    </row>
    <row r="598" spans="1:4" s="16" customFormat="1" ht="15.75" x14ac:dyDescent="0.2">
      <c r="A598" s="36">
        <v>12</v>
      </c>
      <c r="B598" s="46" t="s">
        <v>585</v>
      </c>
      <c r="C598" s="38">
        <v>0.3</v>
      </c>
      <c r="D598" s="15"/>
    </row>
    <row r="599" spans="1:4" s="16" customFormat="1" ht="15.75" x14ac:dyDescent="0.2">
      <c r="A599" s="36">
        <v>13</v>
      </c>
      <c r="B599" s="46" t="s">
        <v>586</v>
      </c>
      <c r="C599" s="38">
        <v>0.45</v>
      </c>
      <c r="D599" s="15"/>
    </row>
    <row r="600" spans="1:4" s="16" customFormat="1" ht="15.75" x14ac:dyDescent="0.2">
      <c r="A600" s="36">
        <v>14</v>
      </c>
      <c r="B600" s="46" t="s">
        <v>587</v>
      </c>
      <c r="C600" s="38">
        <v>0.9</v>
      </c>
      <c r="D600" s="15"/>
    </row>
    <row r="601" spans="1:4" s="16" customFormat="1" ht="15.75" x14ac:dyDescent="0.2">
      <c r="A601" s="36">
        <v>15</v>
      </c>
      <c r="B601" s="46" t="s">
        <v>588</v>
      </c>
      <c r="C601" s="38">
        <v>0.3</v>
      </c>
      <c r="D601" s="15"/>
    </row>
    <row r="602" spans="1:4" s="16" customFormat="1" ht="15.6" customHeight="1" x14ac:dyDescent="0.2">
      <c r="A602" s="147" t="s">
        <v>589</v>
      </c>
      <c r="B602" s="147"/>
      <c r="C602" s="33">
        <f>SUM(C603:C655)</f>
        <v>43.079999999999991</v>
      </c>
      <c r="D602" s="15"/>
    </row>
    <row r="603" spans="1:4" s="16" customFormat="1" ht="15.75" x14ac:dyDescent="0.2">
      <c r="A603" s="36">
        <v>1</v>
      </c>
      <c r="B603" s="51" t="s">
        <v>590</v>
      </c>
      <c r="C603" s="52">
        <v>0.6</v>
      </c>
      <c r="D603" s="15"/>
    </row>
    <row r="604" spans="1:4" s="16" customFormat="1" ht="15.75" x14ac:dyDescent="0.2">
      <c r="A604" s="36">
        <v>2</v>
      </c>
      <c r="B604" s="53" t="s">
        <v>591</v>
      </c>
      <c r="C604" s="52">
        <v>1.5</v>
      </c>
      <c r="D604" s="15"/>
    </row>
    <row r="605" spans="1:4" s="16" customFormat="1" ht="15.75" x14ac:dyDescent="0.2">
      <c r="A605" s="36">
        <v>3</v>
      </c>
      <c r="B605" s="53" t="s">
        <v>592</v>
      </c>
      <c r="C605" s="52">
        <v>1.2</v>
      </c>
      <c r="D605" s="15"/>
    </row>
    <row r="606" spans="1:4" s="16" customFormat="1" ht="15.75" x14ac:dyDescent="0.2">
      <c r="A606" s="36">
        <v>4</v>
      </c>
      <c r="B606" s="53" t="s">
        <v>593</v>
      </c>
      <c r="C606" s="52">
        <v>0.3</v>
      </c>
      <c r="D606" s="15"/>
    </row>
    <row r="607" spans="1:4" s="16" customFormat="1" ht="15.75" x14ac:dyDescent="0.2">
      <c r="A607" s="36">
        <v>5</v>
      </c>
      <c r="B607" s="53" t="s">
        <v>594</v>
      </c>
      <c r="C607" s="52">
        <v>0.3</v>
      </c>
      <c r="D607" s="15"/>
    </row>
    <row r="608" spans="1:4" s="16" customFormat="1" ht="15.75" x14ac:dyDescent="0.2">
      <c r="A608" s="36">
        <v>6</v>
      </c>
      <c r="B608" s="51" t="s">
        <v>595</v>
      </c>
      <c r="C608" s="52">
        <v>0.3</v>
      </c>
      <c r="D608" s="15"/>
    </row>
    <row r="609" spans="1:4" s="16" customFormat="1" ht="15.75" x14ac:dyDescent="0.2">
      <c r="A609" s="36">
        <v>7</v>
      </c>
      <c r="B609" s="53" t="s">
        <v>596</v>
      </c>
      <c r="C609" s="52">
        <v>0.8</v>
      </c>
      <c r="D609" s="15"/>
    </row>
    <row r="610" spans="1:4" s="16" customFormat="1" ht="15.75" x14ac:dyDescent="0.2">
      <c r="A610" s="36">
        <v>8</v>
      </c>
      <c r="B610" s="53" t="s">
        <v>597</v>
      </c>
      <c r="C610" s="52">
        <v>2</v>
      </c>
      <c r="D610" s="15"/>
    </row>
    <row r="611" spans="1:4" s="55" customFormat="1" ht="15.75" x14ac:dyDescent="0.2">
      <c r="A611" s="36">
        <v>9</v>
      </c>
      <c r="B611" s="53" t="s">
        <v>598</v>
      </c>
      <c r="C611" s="52">
        <v>0.4</v>
      </c>
      <c r="D611" s="54"/>
    </row>
    <row r="612" spans="1:4" s="55" customFormat="1" ht="15.75" x14ac:dyDescent="0.2">
      <c r="A612" s="36">
        <v>10</v>
      </c>
      <c r="B612" s="53" t="s">
        <v>599</v>
      </c>
      <c r="C612" s="52">
        <v>0.6</v>
      </c>
      <c r="D612" s="54"/>
    </row>
    <row r="613" spans="1:4" s="16" customFormat="1" ht="15.75" x14ac:dyDescent="0.2">
      <c r="A613" s="36">
        <v>11</v>
      </c>
      <c r="B613" s="53" t="s">
        <v>600</v>
      </c>
      <c r="C613" s="52">
        <v>0.5</v>
      </c>
      <c r="D613" s="15"/>
    </row>
    <row r="614" spans="1:4" s="16" customFormat="1" ht="15.75" x14ac:dyDescent="0.2">
      <c r="A614" s="36">
        <v>12</v>
      </c>
      <c r="B614" s="53" t="s">
        <v>601</v>
      </c>
      <c r="C614" s="52">
        <v>0.56999999999999995</v>
      </c>
      <c r="D614" s="15"/>
    </row>
    <row r="615" spans="1:4" s="16" customFormat="1" ht="15.75" x14ac:dyDescent="0.2">
      <c r="A615" s="36">
        <v>13</v>
      </c>
      <c r="B615" s="53" t="s">
        <v>602</v>
      </c>
      <c r="C615" s="52">
        <v>0.7</v>
      </c>
      <c r="D615" s="15"/>
    </row>
    <row r="616" spans="1:4" s="16" customFormat="1" ht="15.75" x14ac:dyDescent="0.2">
      <c r="A616" s="36">
        <v>14</v>
      </c>
      <c r="B616" s="53" t="s">
        <v>603</v>
      </c>
      <c r="C616" s="52">
        <v>0.8</v>
      </c>
      <c r="D616" s="15"/>
    </row>
    <row r="617" spans="1:4" s="16" customFormat="1" ht="15.75" x14ac:dyDescent="0.2">
      <c r="A617" s="36">
        <v>15</v>
      </c>
      <c r="B617" s="53" t="s">
        <v>604</v>
      </c>
      <c r="C617" s="52">
        <v>0.6</v>
      </c>
      <c r="D617" s="15"/>
    </row>
    <row r="618" spans="1:4" s="16" customFormat="1" ht="15.75" x14ac:dyDescent="0.2">
      <c r="A618" s="36">
        <v>16</v>
      </c>
      <c r="B618" s="53" t="s">
        <v>605</v>
      </c>
      <c r="C618" s="52">
        <v>0.8</v>
      </c>
      <c r="D618" s="15"/>
    </row>
    <row r="619" spans="1:4" s="58" customFormat="1" ht="15.75" x14ac:dyDescent="0.2">
      <c r="A619" s="36">
        <v>17</v>
      </c>
      <c r="B619" s="51" t="s">
        <v>606</v>
      </c>
      <c r="C619" s="56">
        <v>1</v>
      </c>
      <c r="D619" s="57"/>
    </row>
    <row r="620" spans="1:4" s="16" customFormat="1" ht="15.75" x14ac:dyDescent="0.2">
      <c r="A620" s="36">
        <v>18</v>
      </c>
      <c r="B620" s="53" t="s">
        <v>607</v>
      </c>
      <c r="C620" s="52">
        <v>0.5</v>
      </c>
      <c r="D620" s="15"/>
    </row>
    <row r="621" spans="1:4" s="16" customFormat="1" ht="15.75" x14ac:dyDescent="0.2">
      <c r="A621" s="36">
        <v>19</v>
      </c>
      <c r="B621" s="59" t="s">
        <v>608</v>
      </c>
      <c r="C621" s="52">
        <v>0.9</v>
      </c>
      <c r="D621" s="15"/>
    </row>
    <row r="622" spans="1:4" s="16" customFormat="1" ht="15.75" x14ac:dyDescent="0.2">
      <c r="A622" s="36">
        <v>20</v>
      </c>
      <c r="B622" s="46" t="s">
        <v>609</v>
      </c>
      <c r="C622" s="52">
        <v>1.5</v>
      </c>
      <c r="D622" s="15"/>
    </row>
    <row r="623" spans="1:4" s="16" customFormat="1" ht="31.5" x14ac:dyDescent="0.2">
      <c r="A623" s="36">
        <v>21</v>
      </c>
      <c r="B623" s="46" t="s">
        <v>610</v>
      </c>
      <c r="C623" s="52">
        <v>0.15</v>
      </c>
      <c r="D623" s="15"/>
    </row>
    <row r="624" spans="1:4" s="16" customFormat="1" ht="31.5" x14ac:dyDescent="0.2">
      <c r="A624" s="36">
        <v>22</v>
      </c>
      <c r="B624" s="46" t="s">
        <v>611</v>
      </c>
      <c r="C624" s="52">
        <v>0.2</v>
      </c>
      <c r="D624" s="15"/>
    </row>
    <row r="625" spans="1:4" s="16" customFormat="1" ht="15.75" x14ac:dyDescent="0.2">
      <c r="A625" s="36">
        <v>23</v>
      </c>
      <c r="B625" s="46" t="s">
        <v>612</v>
      </c>
      <c r="C625" s="52">
        <v>0.5</v>
      </c>
      <c r="D625" s="15"/>
    </row>
    <row r="626" spans="1:4" s="16" customFormat="1" ht="15.75" x14ac:dyDescent="0.2">
      <c r="A626" s="36">
        <v>24</v>
      </c>
      <c r="B626" s="46" t="s">
        <v>613</v>
      </c>
      <c r="C626" s="52">
        <v>1</v>
      </c>
      <c r="D626" s="15"/>
    </row>
    <row r="627" spans="1:4" s="16" customFormat="1" ht="15.75" x14ac:dyDescent="0.2">
      <c r="A627" s="36">
        <v>25</v>
      </c>
      <c r="B627" s="46" t="s">
        <v>614</v>
      </c>
      <c r="C627" s="52">
        <v>1</v>
      </c>
      <c r="D627" s="15"/>
    </row>
    <row r="628" spans="1:4" s="16" customFormat="1" ht="15.75" x14ac:dyDescent="0.2">
      <c r="A628" s="36">
        <v>26</v>
      </c>
      <c r="B628" s="46" t="s">
        <v>615</v>
      </c>
      <c r="C628" s="52">
        <v>0.7</v>
      </c>
      <c r="D628" s="15"/>
    </row>
    <row r="629" spans="1:4" s="16" customFormat="1" ht="15.75" x14ac:dyDescent="0.2">
      <c r="A629" s="36">
        <v>27</v>
      </c>
      <c r="B629" s="46" t="s">
        <v>616</v>
      </c>
      <c r="C629" s="52">
        <v>0.6</v>
      </c>
      <c r="D629" s="15"/>
    </row>
    <row r="630" spans="1:4" s="16" customFormat="1" ht="15.75" x14ac:dyDescent="0.2">
      <c r="A630" s="36">
        <v>28</v>
      </c>
      <c r="B630" s="46" t="s">
        <v>617</v>
      </c>
      <c r="C630" s="52">
        <v>0.4</v>
      </c>
      <c r="D630" s="15"/>
    </row>
    <row r="631" spans="1:4" s="16" customFormat="1" ht="15.75" x14ac:dyDescent="0.2">
      <c r="A631" s="36">
        <v>29</v>
      </c>
      <c r="B631" s="46" t="s">
        <v>618</v>
      </c>
      <c r="C631" s="52">
        <v>0.8</v>
      </c>
      <c r="D631" s="15"/>
    </row>
    <row r="632" spans="1:4" s="16" customFormat="1" ht="15.75" x14ac:dyDescent="0.2">
      <c r="A632" s="36">
        <v>30</v>
      </c>
      <c r="B632" s="46" t="s">
        <v>619</v>
      </c>
      <c r="C632" s="52">
        <v>2.2000000000000002</v>
      </c>
      <c r="D632" s="15"/>
    </row>
    <row r="633" spans="1:4" s="16" customFormat="1" ht="15.75" x14ac:dyDescent="0.2">
      <c r="A633" s="36">
        <v>31</v>
      </c>
      <c r="B633" s="46" t="s">
        <v>620</v>
      </c>
      <c r="C633" s="52">
        <v>0.15</v>
      </c>
      <c r="D633" s="15"/>
    </row>
    <row r="634" spans="1:4" s="16" customFormat="1" ht="15.75" x14ac:dyDescent="0.2">
      <c r="A634" s="36">
        <v>32</v>
      </c>
      <c r="B634" s="51" t="s">
        <v>621</v>
      </c>
      <c r="C634" s="52">
        <v>2.5</v>
      </c>
      <c r="D634" s="15"/>
    </row>
    <row r="635" spans="1:4" s="16" customFormat="1" ht="15.75" x14ac:dyDescent="0.2">
      <c r="A635" s="36">
        <v>33</v>
      </c>
      <c r="B635" s="60" t="s">
        <v>622</v>
      </c>
      <c r="C635" s="52">
        <v>1</v>
      </c>
      <c r="D635" s="15"/>
    </row>
    <row r="636" spans="1:4" s="16" customFormat="1" ht="15.75" x14ac:dyDescent="0.2">
      <c r="A636" s="36">
        <v>34</v>
      </c>
      <c r="B636" s="61" t="s">
        <v>623</v>
      </c>
      <c r="C636" s="52">
        <v>2.9</v>
      </c>
      <c r="D636" s="15"/>
    </row>
    <row r="637" spans="1:4" s="16" customFormat="1" ht="15.75" x14ac:dyDescent="0.2">
      <c r="A637" s="36">
        <v>35</v>
      </c>
      <c r="B637" s="61" t="s">
        <v>624</v>
      </c>
      <c r="C637" s="52">
        <v>0.6</v>
      </c>
      <c r="D637" s="15"/>
    </row>
    <row r="638" spans="1:4" s="16" customFormat="1" ht="15.75" x14ac:dyDescent="0.2">
      <c r="A638" s="36">
        <v>36</v>
      </c>
      <c r="B638" s="61" t="s">
        <v>625</v>
      </c>
      <c r="C638" s="52">
        <v>1</v>
      </c>
      <c r="D638" s="15"/>
    </row>
    <row r="639" spans="1:4" s="16" customFormat="1" ht="15.75" x14ac:dyDescent="0.2">
      <c r="A639" s="36">
        <v>37</v>
      </c>
      <c r="B639" s="61" t="s">
        <v>626</v>
      </c>
      <c r="C639" s="52">
        <v>1.3</v>
      </c>
      <c r="D639" s="15"/>
    </row>
    <row r="640" spans="1:4" s="16" customFormat="1" ht="15.75" x14ac:dyDescent="0.2">
      <c r="A640" s="36">
        <v>38</v>
      </c>
      <c r="B640" s="61" t="s">
        <v>627</v>
      </c>
      <c r="C640" s="52">
        <v>0.6</v>
      </c>
      <c r="D640" s="15"/>
    </row>
    <row r="641" spans="1:4" s="16" customFormat="1" ht="15.75" x14ac:dyDescent="0.2">
      <c r="A641" s="36">
        <v>39</v>
      </c>
      <c r="B641" s="61" t="s">
        <v>628</v>
      </c>
      <c r="C641" s="52">
        <v>0.3</v>
      </c>
      <c r="D641" s="15"/>
    </row>
    <row r="642" spans="1:4" s="16" customFormat="1" ht="15.75" x14ac:dyDescent="0.2">
      <c r="A642" s="36">
        <v>40</v>
      </c>
      <c r="B642" s="61" t="s">
        <v>629</v>
      </c>
      <c r="C642" s="52">
        <v>0.7</v>
      </c>
      <c r="D642" s="15"/>
    </row>
    <row r="643" spans="1:4" s="16" customFormat="1" ht="15.75" x14ac:dyDescent="0.2">
      <c r="A643" s="36">
        <v>41</v>
      </c>
      <c r="B643" s="61" t="s">
        <v>630</v>
      </c>
      <c r="C643" s="52">
        <v>0.5</v>
      </c>
      <c r="D643" s="15"/>
    </row>
    <row r="644" spans="1:4" s="16" customFormat="1" ht="15.75" x14ac:dyDescent="0.2">
      <c r="A644" s="36">
        <v>42</v>
      </c>
      <c r="B644" s="61" t="s">
        <v>631</v>
      </c>
      <c r="C644" s="52">
        <v>0.6</v>
      </c>
      <c r="D644" s="15"/>
    </row>
    <row r="645" spans="1:4" s="16" customFormat="1" ht="15.75" x14ac:dyDescent="0.2">
      <c r="A645" s="36">
        <v>43</v>
      </c>
      <c r="B645" s="61" t="s">
        <v>632</v>
      </c>
      <c r="C645" s="52">
        <v>0.25</v>
      </c>
      <c r="D645" s="15"/>
    </row>
    <row r="646" spans="1:4" s="16" customFormat="1" ht="15.75" x14ac:dyDescent="0.2">
      <c r="A646" s="36">
        <v>44</v>
      </c>
      <c r="B646" s="61" t="s">
        <v>633</v>
      </c>
      <c r="C646" s="52">
        <v>1</v>
      </c>
      <c r="D646" s="15"/>
    </row>
    <row r="647" spans="1:4" s="16" customFormat="1" ht="15.75" x14ac:dyDescent="0.2">
      <c r="A647" s="36">
        <v>45</v>
      </c>
      <c r="B647" s="61" t="s">
        <v>634</v>
      </c>
      <c r="C647" s="52">
        <v>0.37</v>
      </c>
      <c r="D647" s="15"/>
    </row>
    <row r="648" spans="1:4" s="16" customFormat="1" ht="15.75" x14ac:dyDescent="0.2">
      <c r="A648" s="36">
        <v>46</v>
      </c>
      <c r="B648" s="61" t="s">
        <v>635</v>
      </c>
      <c r="C648" s="52">
        <v>0.25</v>
      </c>
      <c r="D648" s="15"/>
    </row>
    <row r="649" spans="1:4" s="16" customFormat="1" ht="15.75" x14ac:dyDescent="0.2">
      <c r="A649" s="36">
        <v>47</v>
      </c>
      <c r="B649" s="61" t="s">
        <v>636</v>
      </c>
      <c r="C649" s="52">
        <v>0.94</v>
      </c>
      <c r="D649" s="15"/>
    </row>
    <row r="650" spans="1:4" s="16" customFormat="1" ht="15.75" x14ac:dyDescent="0.2">
      <c r="A650" s="36">
        <v>48</v>
      </c>
      <c r="B650" s="61" t="s">
        <v>637</v>
      </c>
      <c r="C650" s="52">
        <v>0.2</v>
      </c>
      <c r="D650" s="15"/>
    </row>
    <row r="651" spans="1:4" s="16" customFormat="1" ht="15.75" x14ac:dyDescent="0.2">
      <c r="A651" s="36">
        <v>49</v>
      </c>
      <c r="B651" s="61" t="s">
        <v>638</v>
      </c>
      <c r="C651" s="52">
        <v>0.8</v>
      </c>
      <c r="D651" s="15"/>
    </row>
    <row r="652" spans="1:4" s="16" customFormat="1" ht="15.75" x14ac:dyDescent="0.2">
      <c r="A652" s="36">
        <v>50</v>
      </c>
      <c r="B652" s="61" t="s">
        <v>639</v>
      </c>
      <c r="C652" s="52">
        <v>0.9</v>
      </c>
      <c r="D652" s="15"/>
    </row>
    <row r="653" spans="1:4" s="16" customFormat="1" ht="15.75" x14ac:dyDescent="0.2">
      <c r="A653" s="36">
        <v>51</v>
      </c>
      <c r="B653" s="61" t="s">
        <v>640</v>
      </c>
      <c r="C653" s="52">
        <v>0.3</v>
      </c>
      <c r="D653" s="15"/>
    </row>
    <row r="654" spans="1:4" s="16" customFormat="1" ht="15.75" x14ac:dyDescent="0.2">
      <c r="A654" s="36">
        <v>52</v>
      </c>
      <c r="B654" s="61" t="s">
        <v>641</v>
      </c>
      <c r="C654" s="52">
        <v>1.9</v>
      </c>
      <c r="D654" s="15"/>
    </row>
    <row r="655" spans="1:4" s="16" customFormat="1" ht="15.75" x14ac:dyDescent="0.2">
      <c r="A655" s="36">
        <v>53</v>
      </c>
      <c r="B655" s="61" t="s">
        <v>642</v>
      </c>
      <c r="C655" s="52">
        <v>0.6</v>
      </c>
      <c r="D655" s="15"/>
    </row>
    <row r="656" spans="1:4" s="16" customFormat="1" ht="15.6" customHeight="1" x14ac:dyDescent="0.2">
      <c r="A656" s="143" t="s">
        <v>138</v>
      </c>
      <c r="B656" s="143"/>
      <c r="C656" s="10">
        <f>C657+C658+C659</f>
        <v>2.34</v>
      </c>
      <c r="D656" s="15"/>
    </row>
    <row r="657" spans="1:4" s="16" customFormat="1" ht="15.75" x14ac:dyDescent="0.2">
      <c r="A657" s="36">
        <v>1</v>
      </c>
      <c r="B657" s="46" t="s">
        <v>643</v>
      </c>
      <c r="C657" s="38">
        <v>0.8</v>
      </c>
      <c r="D657" s="15"/>
    </row>
    <row r="658" spans="1:4" s="16" customFormat="1" ht="15.75" x14ac:dyDescent="0.2">
      <c r="A658" s="36">
        <v>2</v>
      </c>
      <c r="B658" s="46" t="s">
        <v>644</v>
      </c>
      <c r="C658" s="38">
        <v>0.8</v>
      </c>
      <c r="D658" s="15"/>
    </row>
    <row r="659" spans="1:4" s="16" customFormat="1" ht="15.75" x14ac:dyDescent="0.2">
      <c r="A659" s="36">
        <v>3</v>
      </c>
      <c r="B659" s="48" t="s">
        <v>645</v>
      </c>
      <c r="C659" s="62">
        <v>0.74</v>
      </c>
      <c r="D659" s="15"/>
    </row>
    <row r="660" spans="1:4" s="16" customFormat="1" ht="56.25" x14ac:dyDescent="0.2">
      <c r="A660" s="36">
        <v>4</v>
      </c>
      <c r="B660" s="43" t="s">
        <v>646</v>
      </c>
      <c r="C660" s="44">
        <v>0.7</v>
      </c>
      <c r="D660" s="15"/>
    </row>
    <row r="661" spans="1:4" s="16" customFormat="1" ht="56.25" x14ac:dyDescent="0.2">
      <c r="A661" s="36">
        <v>5</v>
      </c>
      <c r="B661" s="43" t="s">
        <v>647</v>
      </c>
      <c r="C661" s="44"/>
      <c r="D661" s="15"/>
    </row>
    <row r="662" spans="1:4" s="16" customFormat="1" ht="15.6" customHeight="1" x14ac:dyDescent="0.2">
      <c r="A662" s="143" t="s">
        <v>648</v>
      </c>
      <c r="B662" s="143"/>
      <c r="C662" s="10">
        <f>SUM(C663:C688)</f>
        <v>15.437999999999999</v>
      </c>
      <c r="D662" s="15"/>
    </row>
    <row r="663" spans="1:4" s="16" customFormat="1" ht="15.75" x14ac:dyDescent="0.2">
      <c r="A663" s="36">
        <v>1</v>
      </c>
      <c r="B663" s="37" t="s">
        <v>649</v>
      </c>
      <c r="C663" s="38">
        <v>0.53</v>
      </c>
      <c r="D663" s="15"/>
    </row>
    <row r="664" spans="1:4" s="16" customFormat="1" ht="15.75" x14ac:dyDescent="0.2">
      <c r="A664" s="36">
        <v>2</v>
      </c>
      <c r="B664" s="37" t="s">
        <v>650</v>
      </c>
      <c r="C664" s="38">
        <v>0.42</v>
      </c>
      <c r="D664" s="15"/>
    </row>
    <row r="665" spans="1:4" s="16" customFormat="1" ht="15.75" x14ac:dyDescent="0.2">
      <c r="A665" s="36">
        <v>3</v>
      </c>
      <c r="B665" s="37" t="s">
        <v>651</v>
      </c>
      <c r="C665" s="38">
        <v>0.8</v>
      </c>
      <c r="D665" s="15"/>
    </row>
    <row r="666" spans="1:4" s="16" customFormat="1" ht="15.75" x14ac:dyDescent="0.2">
      <c r="A666" s="36">
        <v>4</v>
      </c>
      <c r="B666" s="37" t="s">
        <v>652</v>
      </c>
      <c r="C666" s="38">
        <v>0.8</v>
      </c>
      <c r="D666" s="15"/>
    </row>
    <row r="667" spans="1:4" s="16" customFormat="1" ht="15.75" x14ac:dyDescent="0.2">
      <c r="A667" s="36">
        <v>5</v>
      </c>
      <c r="B667" s="37" t="s">
        <v>653</v>
      </c>
      <c r="C667" s="38">
        <v>0.75</v>
      </c>
      <c r="D667" s="15"/>
    </row>
    <row r="668" spans="1:4" s="16" customFormat="1" ht="15.75" x14ac:dyDescent="0.2">
      <c r="A668" s="36">
        <v>6</v>
      </c>
      <c r="B668" s="37" t="s">
        <v>654</v>
      </c>
      <c r="C668" s="38">
        <v>0.75</v>
      </c>
      <c r="D668" s="15"/>
    </row>
    <row r="669" spans="1:4" s="16" customFormat="1" ht="15.75" x14ac:dyDescent="0.2">
      <c r="A669" s="36">
        <v>7</v>
      </c>
      <c r="B669" s="37" t="s">
        <v>655</v>
      </c>
      <c r="C669" s="38">
        <v>0.8</v>
      </c>
      <c r="D669" s="15"/>
    </row>
    <row r="670" spans="1:4" s="16" customFormat="1" ht="15.75" x14ac:dyDescent="0.2">
      <c r="A670" s="36">
        <v>8</v>
      </c>
      <c r="B670" s="37" t="s">
        <v>656</v>
      </c>
      <c r="C670" s="38">
        <v>0.5</v>
      </c>
      <c r="D670" s="15"/>
    </row>
    <row r="671" spans="1:4" s="16" customFormat="1" ht="15.75" x14ac:dyDescent="0.2">
      <c r="A671" s="36">
        <v>9</v>
      </c>
      <c r="B671" s="37" t="s">
        <v>657</v>
      </c>
      <c r="C671" s="38">
        <v>0.5</v>
      </c>
      <c r="D671" s="15"/>
    </row>
    <row r="672" spans="1:4" s="16" customFormat="1" ht="15.75" x14ac:dyDescent="0.2">
      <c r="A672" s="36">
        <v>10</v>
      </c>
      <c r="B672" s="37" t="s">
        <v>658</v>
      </c>
      <c r="C672" s="38">
        <v>0.35</v>
      </c>
      <c r="D672" s="15"/>
    </row>
    <row r="673" spans="1:4" s="16" customFormat="1" ht="15.75" x14ac:dyDescent="0.2">
      <c r="A673" s="36">
        <v>11</v>
      </c>
      <c r="B673" s="37" t="s">
        <v>659</v>
      </c>
      <c r="C673" s="38">
        <v>0.65</v>
      </c>
      <c r="D673" s="15"/>
    </row>
    <row r="674" spans="1:4" s="16" customFormat="1" ht="15.75" x14ac:dyDescent="0.2">
      <c r="A674" s="36">
        <v>12</v>
      </c>
      <c r="B674" s="37" t="s">
        <v>660</v>
      </c>
      <c r="C674" s="38">
        <v>0.58799999999999997</v>
      </c>
      <c r="D674" s="15"/>
    </row>
    <row r="675" spans="1:4" s="16" customFormat="1" ht="15.75" x14ac:dyDescent="0.2">
      <c r="A675" s="36">
        <v>13</v>
      </c>
      <c r="B675" s="37" t="s">
        <v>661</v>
      </c>
      <c r="C675" s="38">
        <v>0.75</v>
      </c>
      <c r="D675" s="15"/>
    </row>
    <row r="676" spans="1:4" s="16" customFormat="1" ht="15.75" x14ac:dyDescent="0.2">
      <c r="A676" s="36">
        <v>14</v>
      </c>
      <c r="B676" s="37" t="s">
        <v>662</v>
      </c>
      <c r="C676" s="38">
        <v>0.5</v>
      </c>
      <c r="D676" s="15"/>
    </row>
    <row r="677" spans="1:4" s="16" customFormat="1" ht="15.75" x14ac:dyDescent="0.2">
      <c r="A677" s="36">
        <v>15</v>
      </c>
      <c r="B677" s="37" t="s">
        <v>663</v>
      </c>
      <c r="C677" s="38">
        <v>0.8</v>
      </c>
      <c r="D677" s="15"/>
    </row>
    <row r="678" spans="1:4" s="16" customFormat="1" ht="15.75" x14ac:dyDescent="0.2">
      <c r="A678" s="36">
        <v>16</v>
      </c>
      <c r="B678" s="37" t="s">
        <v>664</v>
      </c>
      <c r="C678" s="38">
        <v>0.5</v>
      </c>
      <c r="D678" s="15"/>
    </row>
    <row r="679" spans="1:4" s="16" customFormat="1" ht="15.75" x14ac:dyDescent="0.2">
      <c r="A679" s="36">
        <v>17</v>
      </c>
      <c r="B679" s="37" t="s">
        <v>665</v>
      </c>
      <c r="C679" s="38">
        <v>0.5</v>
      </c>
      <c r="D679" s="15"/>
    </row>
    <row r="680" spans="1:4" s="16" customFormat="1" ht="15.75" x14ac:dyDescent="0.2">
      <c r="A680" s="36">
        <v>18</v>
      </c>
      <c r="B680" s="37" t="s">
        <v>666</v>
      </c>
      <c r="C680" s="38">
        <v>0.5</v>
      </c>
      <c r="D680" s="15"/>
    </row>
    <row r="681" spans="1:4" s="16" customFormat="1" ht="15.75" x14ac:dyDescent="0.2">
      <c r="A681" s="36">
        <v>19</v>
      </c>
      <c r="B681" s="37" t="s">
        <v>667</v>
      </c>
      <c r="C681" s="38">
        <v>0.5</v>
      </c>
      <c r="D681" s="15"/>
    </row>
    <row r="682" spans="1:4" s="16" customFormat="1" ht="15.75" x14ac:dyDescent="0.2">
      <c r="A682" s="36">
        <v>20</v>
      </c>
      <c r="B682" s="37" t="s">
        <v>668</v>
      </c>
      <c r="C682" s="38">
        <v>0.5</v>
      </c>
      <c r="D682" s="15"/>
    </row>
    <row r="683" spans="1:4" s="16" customFormat="1" ht="15.75" x14ac:dyDescent="0.2">
      <c r="A683" s="36">
        <v>21</v>
      </c>
      <c r="B683" s="37" t="s">
        <v>669</v>
      </c>
      <c r="C683" s="38">
        <v>0.2</v>
      </c>
      <c r="D683" s="15"/>
    </row>
    <row r="684" spans="1:4" s="16" customFormat="1" ht="15.75" x14ac:dyDescent="0.2">
      <c r="A684" s="36">
        <v>22</v>
      </c>
      <c r="B684" s="37" t="s">
        <v>670</v>
      </c>
      <c r="C684" s="38">
        <v>0.5</v>
      </c>
      <c r="D684" s="15"/>
    </row>
    <row r="685" spans="1:4" s="16" customFormat="1" ht="15.75" x14ac:dyDescent="0.2">
      <c r="A685" s="36">
        <v>23</v>
      </c>
      <c r="B685" s="37" t="s">
        <v>671</v>
      </c>
      <c r="C685" s="38">
        <v>0.8</v>
      </c>
      <c r="D685" s="15"/>
    </row>
    <row r="686" spans="1:4" s="16" customFormat="1" ht="15.75" x14ac:dyDescent="0.2">
      <c r="A686" s="36">
        <v>24</v>
      </c>
      <c r="B686" s="37" t="s">
        <v>672</v>
      </c>
      <c r="C686" s="38">
        <v>0.5</v>
      </c>
      <c r="D686" s="15"/>
    </row>
    <row r="687" spans="1:4" s="16" customFormat="1" ht="15.75" x14ac:dyDescent="0.2">
      <c r="A687" s="36">
        <v>25</v>
      </c>
      <c r="B687" s="37" t="s">
        <v>673</v>
      </c>
      <c r="C687" s="38">
        <v>0.6</v>
      </c>
      <c r="D687" s="15"/>
    </row>
    <row r="688" spans="1:4" s="16" customFormat="1" ht="15.75" x14ac:dyDescent="0.2">
      <c r="A688" s="36">
        <v>26</v>
      </c>
      <c r="B688" s="37" t="s">
        <v>674</v>
      </c>
      <c r="C688" s="47">
        <v>0.85</v>
      </c>
      <c r="D688" s="15"/>
    </row>
    <row r="689" spans="1:4" s="16" customFormat="1" ht="37.5" x14ac:dyDescent="0.2">
      <c r="A689" s="36">
        <v>27</v>
      </c>
      <c r="B689" s="43" t="s">
        <v>675</v>
      </c>
      <c r="C689" s="44">
        <v>0.6</v>
      </c>
      <c r="D689" s="15"/>
    </row>
    <row r="690" spans="1:4" s="16" customFormat="1" ht="15.6" customHeight="1" x14ac:dyDescent="0.2">
      <c r="A690" s="148" t="s">
        <v>676</v>
      </c>
      <c r="B690" s="148"/>
      <c r="C690" s="63">
        <f>SUM(C691:C743)</f>
        <v>48.856999999999999</v>
      </c>
      <c r="D690" s="15"/>
    </row>
    <row r="691" spans="1:4" s="15" customFormat="1" ht="15.75" x14ac:dyDescent="0.2">
      <c r="A691" s="64">
        <v>1</v>
      </c>
      <c r="B691" s="37" t="s">
        <v>677</v>
      </c>
      <c r="C691" s="38">
        <v>1.1000000000000001</v>
      </c>
    </row>
    <row r="692" spans="1:4" s="16" customFormat="1" ht="31.5" x14ac:dyDescent="0.2">
      <c r="A692" s="65">
        <v>2</v>
      </c>
      <c r="B692" s="66" t="s">
        <v>678</v>
      </c>
      <c r="C692" s="67">
        <v>1.171</v>
      </c>
      <c r="D692" s="15"/>
    </row>
    <row r="693" spans="1:4" s="16" customFormat="1" ht="15.75" x14ac:dyDescent="0.2">
      <c r="A693" s="64">
        <v>3</v>
      </c>
      <c r="B693" s="68" t="s">
        <v>679</v>
      </c>
      <c r="C693" s="38">
        <v>0.54500000000000004</v>
      </c>
      <c r="D693" s="15"/>
    </row>
    <row r="694" spans="1:4" s="16" customFormat="1" ht="15.75" x14ac:dyDescent="0.2">
      <c r="A694" s="65">
        <v>4</v>
      </c>
      <c r="B694" s="68" t="s">
        <v>680</v>
      </c>
      <c r="C694" s="38">
        <v>1.87</v>
      </c>
      <c r="D694" s="15"/>
    </row>
    <row r="695" spans="1:4" s="16" customFormat="1" ht="15.75" x14ac:dyDescent="0.2">
      <c r="A695" s="64">
        <v>5</v>
      </c>
      <c r="B695" s="68" t="s">
        <v>681</v>
      </c>
      <c r="C695" s="38">
        <v>0.8</v>
      </c>
      <c r="D695" s="15"/>
    </row>
    <row r="696" spans="1:4" s="16" customFormat="1" ht="15.75" x14ac:dyDescent="0.2">
      <c r="A696" s="65">
        <v>6</v>
      </c>
      <c r="B696" s="68" t="s">
        <v>682</v>
      </c>
      <c r="C696" s="38">
        <v>0.57499999999999996</v>
      </c>
      <c r="D696" s="15"/>
    </row>
    <row r="697" spans="1:4" s="16" customFormat="1" ht="15.75" x14ac:dyDescent="0.2">
      <c r="A697" s="64">
        <v>7</v>
      </c>
      <c r="B697" s="68" t="s">
        <v>683</v>
      </c>
      <c r="C697" s="38">
        <v>2.5</v>
      </c>
      <c r="D697" s="15"/>
    </row>
    <row r="698" spans="1:4" s="16" customFormat="1" ht="15.75" x14ac:dyDescent="0.2">
      <c r="A698" s="65">
        <v>8</v>
      </c>
      <c r="B698" s="68" t="s">
        <v>684</v>
      </c>
      <c r="C698" s="38">
        <v>1.95</v>
      </c>
      <c r="D698" s="15"/>
    </row>
    <row r="699" spans="1:4" s="16" customFormat="1" ht="15.75" x14ac:dyDescent="0.2">
      <c r="A699" s="64">
        <v>9</v>
      </c>
      <c r="B699" s="68" t="s">
        <v>685</v>
      </c>
      <c r="C699" s="38">
        <v>1.4</v>
      </c>
      <c r="D699" s="15"/>
    </row>
    <row r="700" spans="1:4" s="16" customFormat="1" ht="15.75" x14ac:dyDescent="0.2">
      <c r="A700" s="65">
        <v>10</v>
      </c>
      <c r="B700" s="68" t="s">
        <v>686</v>
      </c>
      <c r="C700" s="38">
        <v>0.62</v>
      </c>
      <c r="D700" s="15"/>
    </row>
    <row r="701" spans="1:4" s="16" customFormat="1" ht="31.5" x14ac:dyDescent="0.2">
      <c r="A701" s="65">
        <v>11</v>
      </c>
      <c r="B701" s="37" t="s">
        <v>687</v>
      </c>
      <c r="C701" s="38">
        <v>0.5</v>
      </c>
      <c r="D701" s="15"/>
    </row>
    <row r="702" spans="1:4" s="16" customFormat="1" ht="15.75" x14ac:dyDescent="0.2">
      <c r="A702" s="64">
        <v>12</v>
      </c>
      <c r="B702" s="37" t="s">
        <v>688</v>
      </c>
      <c r="C702" s="38">
        <v>0.85</v>
      </c>
      <c r="D702" s="15"/>
    </row>
    <row r="703" spans="1:4" s="16" customFormat="1" ht="31.5" x14ac:dyDescent="0.2">
      <c r="A703" s="65">
        <v>13</v>
      </c>
      <c r="B703" s="37" t="s">
        <v>689</v>
      </c>
      <c r="C703" s="38">
        <v>0.5</v>
      </c>
      <c r="D703" s="15"/>
    </row>
    <row r="704" spans="1:4" s="16" customFormat="1" ht="15.75" x14ac:dyDescent="0.2">
      <c r="A704" s="65">
        <v>14</v>
      </c>
      <c r="B704" s="37" t="s">
        <v>690</v>
      </c>
      <c r="C704" s="38">
        <v>0.36</v>
      </c>
      <c r="D704" s="15"/>
    </row>
    <row r="705" spans="1:4" s="16" customFormat="1" ht="15.75" x14ac:dyDescent="0.2">
      <c r="A705" s="64">
        <v>15</v>
      </c>
      <c r="B705" s="37" t="s">
        <v>691</v>
      </c>
      <c r="C705" s="38">
        <v>0.46</v>
      </c>
      <c r="D705" s="15"/>
    </row>
    <row r="706" spans="1:4" s="16" customFormat="1" ht="31.5" x14ac:dyDescent="0.2">
      <c r="A706" s="65">
        <v>16</v>
      </c>
      <c r="B706" s="46" t="s">
        <v>692</v>
      </c>
      <c r="C706" s="38">
        <v>0.48</v>
      </c>
      <c r="D706" s="15"/>
    </row>
    <row r="707" spans="1:4" s="16" customFormat="1" ht="15.75" x14ac:dyDescent="0.2">
      <c r="A707" s="65">
        <v>17</v>
      </c>
      <c r="B707" s="46" t="s">
        <v>693</v>
      </c>
      <c r="C707" s="38">
        <v>0.33</v>
      </c>
      <c r="D707" s="15"/>
    </row>
    <row r="708" spans="1:4" s="16" customFormat="1" ht="15.75" x14ac:dyDescent="0.2">
      <c r="A708" s="64">
        <v>18</v>
      </c>
      <c r="B708" s="46" t="s">
        <v>694</v>
      </c>
      <c r="C708" s="38">
        <v>0.36</v>
      </c>
      <c r="D708" s="15"/>
    </row>
    <row r="709" spans="1:4" s="16" customFormat="1" ht="15.75" x14ac:dyDescent="0.2">
      <c r="A709" s="65">
        <v>19</v>
      </c>
      <c r="B709" s="46" t="s">
        <v>695</v>
      </c>
      <c r="C709" s="38">
        <v>0.26600000000000001</v>
      </c>
      <c r="D709" s="15"/>
    </row>
    <row r="710" spans="1:4" s="16" customFormat="1" ht="15.75" x14ac:dyDescent="0.2">
      <c r="A710" s="65">
        <v>20</v>
      </c>
      <c r="B710" s="37" t="s">
        <v>696</v>
      </c>
      <c r="C710" s="38">
        <v>0.1</v>
      </c>
      <c r="D710" s="15"/>
    </row>
    <row r="711" spans="1:4" s="16" customFormat="1" ht="15.75" x14ac:dyDescent="0.2">
      <c r="A711" s="64">
        <v>21</v>
      </c>
      <c r="B711" s="37" t="s">
        <v>697</v>
      </c>
      <c r="C711" s="38">
        <v>0.1</v>
      </c>
      <c r="D711" s="15"/>
    </row>
    <row r="712" spans="1:4" s="16" customFormat="1" ht="15.75" x14ac:dyDescent="0.2">
      <c r="A712" s="65">
        <v>22</v>
      </c>
      <c r="B712" s="37" t="s">
        <v>698</v>
      </c>
      <c r="C712" s="38">
        <v>0.1</v>
      </c>
      <c r="D712" s="15"/>
    </row>
    <row r="713" spans="1:4" s="16" customFormat="1" ht="15.75" x14ac:dyDescent="0.2">
      <c r="A713" s="65">
        <v>23</v>
      </c>
      <c r="B713" s="37" t="s">
        <v>699</v>
      </c>
      <c r="C713" s="38">
        <v>0.1</v>
      </c>
      <c r="D713" s="15"/>
    </row>
    <row r="714" spans="1:4" s="16" customFormat="1" ht="15.75" x14ac:dyDescent="0.2">
      <c r="A714" s="64">
        <v>24</v>
      </c>
      <c r="B714" s="37" t="s">
        <v>700</v>
      </c>
      <c r="C714" s="38">
        <v>0.1</v>
      </c>
      <c r="D714" s="15"/>
    </row>
    <row r="715" spans="1:4" s="16" customFormat="1" ht="15.75" x14ac:dyDescent="0.2">
      <c r="A715" s="65">
        <v>25</v>
      </c>
      <c r="B715" s="37" t="s">
        <v>701</v>
      </c>
      <c r="C715" s="38">
        <v>2.6</v>
      </c>
      <c r="D715" s="15"/>
    </row>
    <row r="716" spans="1:4" s="16" customFormat="1" ht="15.75" x14ac:dyDescent="0.2">
      <c r="A716" s="65">
        <v>26</v>
      </c>
      <c r="B716" s="37" t="s">
        <v>702</v>
      </c>
      <c r="C716" s="38">
        <v>1.7</v>
      </c>
      <c r="D716" s="15"/>
    </row>
    <row r="717" spans="1:4" s="16" customFormat="1" ht="15.75" x14ac:dyDescent="0.2">
      <c r="A717" s="64">
        <v>27</v>
      </c>
      <c r="B717" s="37" t="s">
        <v>703</v>
      </c>
      <c r="C717" s="38">
        <v>2</v>
      </c>
      <c r="D717" s="15"/>
    </row>
    <row r="718" spans="1:4" s="16" customFormat="1" ht="15.75" x14ac:dyDescent="0.2">
      <c r="A718" s="65">
        <v>28</v>
      </c>
      <c r="B718" s="37" t="s">
        <v>704</v>
      </c>
      <c r="C718" s="38">
        <v>0.6</v>
      </c>
      <c r="D718" s="15"/>
    </row>
    <row r="719" spans="1:4" s="16" customFormat="1" ht="15.75" x14ac:dyDescent="0.2">
      <c r="A719" s="65">
        <v>29</v>
      </c>
      <c r="B719" s="37" t="s">
        <v>705</v>
      </c>
      <c r="C719" s="38">
        <v>0.6</v>
      </c>
      <c r="D719" s="15"/>
    </row>
    <row r="720" spans="1:4" s="16" customFormat="1" ht="15.75" x14ac:dyDescent="0.2">
      <c r="A720" s="64">
        <v>30</v>
      </c>
      <c r="B720" s="37" t="s">
        <v>706</v>
      </c>
      <c r="C720" s="38">
        <v>0.2</v>
      </c>
      <c r="D720" s="15"/>
    </row>
    <row r="721" spans="1:4" s="16" customFormat="1" ht="15.75" x14ac:dyDescent="0.2">
      <c r="A721" s="65">
        <v>31</v>
      </c>
      <c r="B721" s="37" t="s">
        <v>707</v>
      </c>
      <c r="C721" s="38">
        <v>0.5</v>
      </c>
      <c r="D721" s="15"/>
    </row>
    <row r="722" spans="1:4" s="16" customFormat="1" ht="15.75" x14ac:dyDescent="0.2">
      <c r="A722" s="65">
        <v>32</v>
      </c>
      <c r="B722" s="37" t="s">
        <v>708</v>
      </c>
      <c r="C722" s="38">
        <v>0.14000000000000001</v>
      </c>
      <c r="D722" s="15"/>
    </row>
    <row r="723" spans="1:4" s="16" customFormat="1" ht="15.75" x14ac:dyDescent="0.2">
      <c r="A723" s="64">
        <v>33</v>
      </c>
      <c r="B723" s="37" t="s">
        <v>709</v>
      </c>
      <c r="C723" s="38">
        <v>1.4</v>
      </c>
      <c r="D723" s="15"/>
    </row>
    <row r="724" spans="1:4" s="16" customFormat="1" ht="15.75" x14ac:dyDescent="0.2">
      <c r="A724" s="65">
        <v>34</v>
      </c>
      <c r="B724" s="37" t="s">
        <v>710</v>
      </c>
      <c r="C724" s="38">
        <v>1.4</v>
      </c>
      <c r="D724" s="15"/>
    </row>
    <row r="725" spans="1:4" s="16" customFormat="1" ht="15.75" x14ac:dyDescent="0.2">
      <c r="A725" s="65">
        <v>35</v>
      </c>
      <c r="B725" s="37" t="s">
        <v>711</v>
      </c>
      <c r="C725" s="38">
        <v>0.5</v>
      </c>
      <c r="D725" s="15"/>
    </row>
    <row r="726" spans="1:4" s="16" customFormat="1" ht="15.75" x14ac:dyDescent="0.2">
      <c r="A726" s="64">
        <v>36</v>
      </c>
      <c r="B726" s="37" t="s">
        <v>712</v>
      </c>
      <c r="C726" s="38">
        <v>0.7</v>
      </c>
      <c r="D726" s="15"/>
    </row>
    <row r="727" spans="1:4" s="16" customFormat="1" ht="15.75" x14ac:dyDescent="0.2">
      <c r="A727" s="65">
        <v>37</v>
      </c>
      <c r="B727" s="37" t="s">
        <v>713</v>
      </c>
      <c r="C727" s="38">
        <v>1.1000000000000001</v>
      </c>
      <c r="D727" s="15"/>
    </row>
    <row r="728" spans="1:4" s="16" customFormat="1" ht="15.75" x14ac:dyDescent="0.2">
      <c r="A728" s="65">
        <v>38</v>
      </c>
      <c r="B728" s="37" t="s">
        <v>714</v>
      </c>
      <c r="C728" s="38">
        <v>1.2</v>
      </c>
      <c r="D728" s="15"/>
    </row>
    <row r="729" spans="1:4" s="16" customFormat="1" ht="15.75" x14ac:dyDescent="0.2">
      <c r="A729" s="64">
        <v>39</v>
      </c>
      <c r="B729" s="37" t="s">
        <v>715</v>
      </c>
      <c r="C729" s="38">
        <v>1</v>
      </c>
      <c r="D729" s="15"/>
    </row>
    <row r="730" spans="1:4" s="16" customFormat="1" ht="15.75" x14ac:dyDescent="0.2">
      <c r="A730" s="65">
        <v>40</v>
      </c>
      <c r="B730" s="37" t="s">
        <v>716</v>
      </c>
      <c r="C730" s="38">
        <v>1.1000000000000001</v>
      </c>
      <c r="D730" s="15"/>
    </row>
    <row r="731" spans="1:4" s="16" customFormat="1" ht="15.75" x14ac:dyDescent="0.2">
      <c r="A731" s="65">
        <v>41</v>
      </c>
      <c r="B731" s="37" t="s">
        <v>717</v>
      </c>
      <c r="C731" s="38">
        <v>0.1</v>
      </c>
      <c r="D731" s="15"/>
    </row>
    <row r="732" spans="1:4" s="16" customFormat="1" ht="15.75" x14ac:dyDescent="0.2">
      <c r="A732" s="64">
        <v>42</v>
      </c>
      <c r="B732" s="37" t="s">
        <v>718</v>
      </c>
      <c r="C732" s="38">
        <v>1.8</v>
      </c>
      <c r="D732" s="15"/>
    </row>
    <row r="733" spans="1:4" s="16" customFormat="1" ht="15.75" x14ac:dyDescent="0.2">
      <c r="A733" s="65">
        <v>43</v>
      </c>
      <c r="B733" s="37" t="s">
        <v>719</v>
      </c>
      <c r="C733" s="38">
        <v>2.1</v>
      </c>
      <c r="D733" s="15"/>
    </row>
    <row r="734" spans="1:4" s="16" customFormat="1" ht="15.75" x14ac:dyDescent="0.2">
      <c r="A734" s="65">
        <v>44</v>
      </c>
      <c r="B734" s="37" t="s">
        <v>720</v>
      </c>
      <c r="C734" s="38">
        <v>1.2</v>
      </c>
      <c r="D734" s="15"/>
    </row>
    <row r="735" spans="1:4" s="16" customFormat="1" ht="15.75" x14ac:dyDescent="0.2">
      <c r="A735" s="64">
        <v>45</v>
      </c>
      <c r="B735" s="37" t="s">
        <v>721</v>
      </c>
      <c r="C735" s="38">
        <v>2.6</v>
      </c>
      <c r="D735" s="15"/>
    </row>
    <row r="736" spans="1:4" s="16" customFormat="1" ht="15.75" x14ac:dyDescent="0.2">
      <c r="A736" s="65">
        <v>46</v>
      </c>
      <c r="B736" s="37" t="s">
        <v>722</v>
      </c>
      <c r="C736" s="38">
        <v>2.8</v>
      </c>
      <c r="D736" s="15"/>
    </row>
    <row r="737" spans="1:4" s="16" customFormat="1" ht="15.75" x14ac:dyDescent="0.2">
      <c r="A737" s="65">
        <v>47</v>
      </c>
      <c r="B737" s="37" t="s">
        <v>723</v>
      </c>
      <c r="C737" s="38">
        <v>1.08</v>
      </c>
      <c r="D737" s="15"/>
    </row>
    <row r="738" spans="1:4" s="16" customFormat="1" ht="15.75" x14ac:dyDescent="0.2">
      <c r="A738" s="64">
        <v>48</v>
      </c>
      <c r="B738" s="37" t="s">
        <v>724</v>
      </c>
      <c r="C738" s="38">
        <v>1.6</v>
      </c>
      <c r="D738" s="15"/>
    </row>
    <row r="739" spans="1:4" s="16" customFormat="1" ht="15.75" x14ac:dyDescent="0.2">
      <c r="A739" s="65">
        <v>49</v>
      </c>
      <c r="B739" s="37" t="s">
        <v>725</v>
      </c>
      <c r="C739" s="38">
        <v>0.5</v>
      </c>
      <c r="D739" s="15"/>
    </row>
    <row r="740" spans="1:4" s="16" customFormat="1" ht="15.75" x14ac:dyDescent="0.2">
      <c r="A740" s="65">
        <v>50</v>
      </c>
      <c r="B740" s="37" t="s">
        <v>726</v>
      </c>
      <c r="C740" s="38">
        <v>0.3</v>
      </c>
      <c r="D740" s="15"/>
    </row>
    <row r="741" spans="1:4" s="16" customFormat="1" ht="15.75" x14ac:dyDescent="0.2">
      <c r="A741" s="64">
        <v>51</v>
      </c>
      <c r="B741" s="37" t="s">
        <v>727</v>
      </c>
      <c r="C741" s="38">
        <v>0.3</v>
      </c>
      <c r="D741" s="15"/>
    </row>
    <row r="742" spans="1:4" s="16" customFormat="1" ht="15.75" x14ac:dyDescent="0.2">
      <c r="A742" s="65">
        <v>52</v>
      </c>
      <c r="B742" s="37" t="s">
        <v>728</v>
      </c>
      <c r="C742" s="38">
        <v>0.3</v>
      </c>
      <c r="D742" s="15"/>
    </row>
    <row r="743" spans="1:4" s="16" customFormat="1" ht="15.75" x14ac:dyDescent="0.2">
      <c r="A743" s="65">
        <v>53</v>
      </c>
      <c r="B743" s="37" t="s">
        <v>729</v>
      </c>
      <c r="C743" s="38">
        <v>0.3</v>
      </c>
      <c r="D743" s="15"/>
    </row>
    <row r="744" spans="1:4" s="16" customFormat="1" ht="15.6" customHeight="1" x14ac:dyDescent="0.2">
      <c r="A744" s="147" t="s">
        <v>730</v>
      </c>
      <c r="B744" s="147"/>
      <c r="C744" s="33">
        <f>SUM(C745:C784)</f>
        <v>25.150000000000002</v>
      </c>
      <c r="D744" s="15"/>
    </row>
    <row r="745" spans="1:4" s="16" customFormat="1" ht="15.75" x14ac:dyDescent="0.2">
      <c r="A745" s="36">
        <v>1</v>
      </c>
      <c r="B745" s="53" t="s">
        <v>731</v>
      </c>
      <c r="C745" s="52">
        <v>0.35</v>
      </c>
      <c r="D745" s="15"/>
    </row>
    <row r="746" spans="1:4" s="16" customFormat="1" ht="15.75" x14ac:dyDescent="0.2">
      <c r="A746" s="36">
        <v>2</v>
      </c>
      <c r="B746" s="46" t="s">
        <v>732</v>
      </c>
      <c r="C746" s="52">
        <v>0.9</v>
      </c>
      <c r="D746" s="15"/>
    </row>
    <row r="747" spans="1:4" s="16" customFormat="1" ht="15.75" x14ac:dyDescent="0.2">
      <c r="A747" s="36">
        <v>3</v>
      </c>
      <c r="B747" s="46" t="s">
        <v>733</v>
      </c>
      <c r="C747" s="52">
        <v>1.5</v>
      </c>
      <c r="D747" s="15"/>
    </row>
    <row r="748" spans="1:4" s="16" customFormat="1" ht="15.75" x14ac:dyDescent="0.2">
      <c r="A748" s="36">
        <v>4</v>
      </c>
      <c r="B748" s="46" t="s">
        <v>734</v>
      </c>
      <c r="C748" s="52">
        <v>1.5</v>
      </c>
      <c r="D748" s="15"/>
    </row>
    <row r="749" spans="1:4" s="16" customFormat="1" ht="15.75" x14ac:dyDescent="0.2">
      <c r="A749" s="36">
        <v>5</v>
      </c>
      <c r="B749" s="53" t="s">
        <v>735</v>
      </c>
      <c r="C749" s="52">
        <v>0.47</v>
      </c>
      <c r="D749" s="15"/>
    </row>
    <row r="750" spans="1:4" s="16" customFormat="1" ht="15.75" x14ac:dyDescent="0.2">
      <c r="A750" s="36">
        <v>6</v>
      </c>
      <c r="B750" s="53" t="s">
        <v>736</v>
      </c>
      <c r="C750" s="52">
        <v>0.47</v>
      </c>
      <c r="D750" s="15"/>
    </row>
    <row r="751" spans="1:4" s="16" customFormat="1" ht="15.75" x14ac:dyDescent="0.2">
      <c r="A751" s="36">
        <v>7</v>
      </c>
      <c r="B751" s="53" t="s">
        <v>737</v>
      </c>
      <c r="C751" s="52">
        <v>1</v>
      </c>
      <c r="D751" s="15"/>
    </row>
    <row r="752" spans="1:4" s="16" customFormat="1" ht="15.75" x14ac:dyDescent="0.2">
      <c r="A752" s="36">
        <v>8</v>
      </c>
      <c r="B752" s="53" t="s">
        <v>738</v>
      </c>
      <c r="C752" s="52">
        <v>0.9</v>
      </c>
      <c r="D752" s="15"/>
    </row>
    <row r="753" spans="1:4" s="16" customFormat="1" ht="15.75" x14ac:dyDescent="0.2">
      <c r="A753" s="36">
        <v>9</v>
      </c>
      <c r="B753" s="53" t="s">
        <v>739</v>
      </c>
      <c r="C753" s="52">
        <v>0.5</v>
      </c>
      <c r="D753" s="15"/>
    </row>
    <row r="754" spans="1:4" s="16" customFormat="1" ht="15.75" x14ac:dyDescent="0.2">
      <c r="A754" s="36">
        <v>10</v>
      </c>
      <c r="B754" s="53" t="s">
        <v>740</v>
      </c>
      <c r="C754" s="52">
        <v>0.2</v>
      </c>
      <c r="D754" s="15"/>
    </row>
    <row r="755" spans="1:4" s="16" customFormat="1" ht="15.75" x14ac:dyDescent="0.2">
      <c r="A755" s="36">
        <v>11</v>
      </c>
      <c r="B755" s="53" t="s">
        <v>741</v>
      </c>
      <c r="C755" s="52">
        <v>1</v>
      </c>
      <c r="D755" s="15"/>
    </row>
    <row r="756" spans="1:4" s="16" customFormat="1" ht="15.75" x14ac:dyDescent="0.2">
      <c r="A756" s="36">
        <v>12</v>
      </c>
      <c r="B756" s="53" t="s">
        <v>742</v>
      </c>
      <c r="C756" s="52">
        <v>1</v>
      </c>
      <c r="D756" s="15"/>
    </row>
    <row r="757" spans="1:4" s="16" customFormat="1" ht="15.75" x14ac:dyDescent="0.2">
      <c r="A757" s="36">
        <v>13</v>
      </c>
      <c r="B757" s="53" t="s">
        <v>743</v>
      </c>
      <c r="C757" s="52">
        <v>0.4</v>
      </c>
      <c r="D757" s="15"/>
    </row>
    <row r="758" spans="1:4" s="16" customFormat="1" ht="15.75" x14ac:dyDescent="0.2">
      <c r="A758" s="36">
        <v>14</v>
      </c>
      <c r="B758" s="53" t="s">
        <v>744</v>
      </c>
      <c r="C758" s="52">
        <v>0.4</v>
      </c>
      <c r="D758" s="15"/>
    </row>
    <row r="759" spans="1:4" s="16" customFormat="1" ht="15.75" x14ac:dyDescent="0.2">
      <c r="A759" s="36">
        <v>15</v>
      </c>
      <c r="B759" s="53" t="s">
        <v>745</v>
      </c>
      <c r="C759" s="52">
        <v>0.25</v>
      </c>
      <c r="D759" s="15"/>
    </row>
    <row r="760" spans="1:4" s="16" customFormat="1" ht="15.75" x14ac:dyDescent="0.2">
      <c r="A760" s="36">
        <v>16</v>
      </c>
      <c r="B760" s="53" t="s">
        <v>746</v>
      </c>
      <c r="C760" s="52">
        <v>0.5</v>
      </c>
      <c r="D760" s="15"/>
    </row>
    <row r="761" spans="1:4" s="16" customFormat="1" ht="15.75" x14ac:dyDescent="0.2">
      <c r="A761" s="36">
        <v>17</v>
      </c>
      <c r="B761" s="53" t="s">
        <v>747</v>
      </c>
      <c r="C761" s="52">
        <v>0.5</v>
      </c>
      <c r="D761" s="15"/>
    </row>
    <row r="762" spans="1:4" s="16" customFormat="1" ht="15.75" x14ac:dyDescent="0.2">
      <c r="A762" s="36">
        <v>18</v>
      </c>
      <c r="B762" s="53" t="s">
        <v>748</v>
      </c>
      <c r="C762" s="52">
        <v>0.5</v>
      </c>
      <c r="D762" s="15"/>
    </row>
    <row r="763" spans="1:4" s="16" customFormat="1" ht="15.75" x14ac:dyDescent="0.2">
      <c r="A763" s="36">
        <v>19</v>
      </c>
      <c r="B763" s="53" t="s">
        <v>749</v>
      </c>
      <c r="C763" s="52">
        <v>0.5</v>
      </c>
      <c r="D763" s="15"/>
    </row>
    <row r="764" spans="1:4" s="16" customFormat="1" ht="15.75" x14ac:dyDescent="0.2">
      <c r="A764" s="36">
        <v>20</v>
      </c>
      <c r="B764" s="53" t="s">
        <v>750</v>
      </c>
      <c r="C764" s="52">
        <v>0.5</v>
      </c>
      <c r="D764" s="15"/>
    </row>
    <row r="765" spans="1:4" s="16" customFormat="1" ht="15.75" x14ac:dyDescent="0.2">
      <c r="A765" s="36">
        <v>21</v>
      </c>
      <c r="B765" s="53" t="s">
        <v>751</v>
      </c>
      <c r="C765" s="52">
        <v>0.3</v>
      </c>
      <c r="D765" s="15"/>
    </row>
    <row r="766" spans="1:4" s="16" customFormat="1" ht="15.75" x14ac:dyDescent="0.2">
      <c r="A766" s="36">
        <v>22</v>
      </c>
      <c r="B766" s="53" t="s">
        <v>752</v>
      </c>
      <c r="C766" s="52">
        <v>1</v>
      </c>
      <c r="D766" s="15"/>
    </row>
    <row r="767" spans="1:4" s="16" customFormat="1" ht="15.75" x14ac:dyDescent="0.2">
      <c r="A767" s="36">
        <v>23</v>
      </c>
      <c r="B767" s="53" t="s">
        <v>753</v>
      </c>
      <c r="C767" s="52">
        <v>0.5</v>
      </c>
      <c r="D767" s="15"/>
    </row>
    <row r="768" spans="1:4" s="16" customFormat="1" ht="15.75" x14ac:dyDescent="0.2">
      <c r="A768" s="36">
        <v>24</v>
      </c>
      <c r="B768" s="53" t="s">
        <v>754</v>
      </c>
      <c r="C768" s="52">
        <v>0.7</v>
      </c>
      <c r="D768" s="15"/>
    </row>
    <row r="769" spans="1:4" s="16" customFormat="1" ht="15.75" x14ac:dyDescent="0.2">
      <c r="A769" s="36">
        <v>25</v>
      </c>
      <c r="B769" s="53" t="s">
        <v>755</v>
      </c>
      <c r="C769" s="52">
        <v>0.8</v>
      </c>
      <c r="D769" s="15"/>
    </row>
    <row r="770" spans="1:4" s="16" customFormat="1" ht="15.75" x14ac:dyDescent="0.2">
      <c r="A770" s="36">
        <v>26</v>
      </c>
      <c r="B770" s="53" t="s">
        <v>756</v>
      </c>
      <c r="C770" s="52">
        <v>0.36</v>
      </c>
      <c r="D770" s="15"/>
    </row>
    <row r="771" spans="1:4" s="16" customFormat="1" ht="15.75" x14ac:dyDescent="0.2">
      <c r="A771" s="36">
        <v>27</v>
      </c>
      <c r="B771" s="53" t="s">
        <v>757</v>
      </c>
      <c r="C771" s="52">
        <v>0.71499999999999997</v>
      </c>
      <c r="D771" s="15"/>
    </row>
    <row r="772" spans="1:4" s="16" customFormat="1" ht="15.75" x14ac:dyDescent="0.2">
      <c r="A772" s="36">
        <v>28</v>
      </c>
      <c r="B772" s="53" t="s">
        <v>758</v>
      </c>
      <c r="C772" s="52">
        <v>0.56499999999999995</v>
      </c>
      <c r="D772" s="15"/>
    </row>
    <row r="773" spans="1:4" s="16" customFormat="1" ht="15.75" x14ac:dyDescent="0.2">
      <c r="A773" s="36">
        <v>29</v>
      </c>
      <c r="B773" s="53" t="s">
        <v>759</v>
      </c>
      <c r="C773" s="52">
        <v>0.6</v>
      </c>
      <c r="D773" s="15"/>
    </row>
    <row r="774" spans="1:4" s="16" customFormat="1" ht="15.75" x14ac:dyDescent="0.2">
      <c r="A774" s="36">
        <v>30</v>
      </c>
      <c r="B774" s="53" t="s">
        <v>760</v>
      </c>
      <c r="C774" s="52">
        <v>0.8</v>
      </c>
      <c r="D774" s="15"/>
    </row>
    <row r="775" spans="1:4" s="16" customFormat="1" ht="15.75" x14ac:dyDescent="0.2">
      <c r="A775" s="36">
        <v>31</v>
      </c>
      <c r="B775" s="53" t="s">
        <v>761</v>
      </c>
      <c r="C775" s="52">
        <v>1</v>
      </c>
      <c r="D775" s="15"/>
    </row>
    <row r="776" spans="1:4" s="16" customFormat="1" ht="15.75" x14ac:dyDescent="0.2">
      <c r="A776" s="36">
        <v>32</v>
      </c>
      <c r="B776" s="53" t="s">
        <v>762</v>
      </c>
      <c r="C776" s="52">
        <v>0.4</v>
      </c>
      <c r="D776" s="15"/>
    </row>
    <row r="777" spans="1:4" s="16" customFormat="1" ht="15.75" x14ac:dyDescent="0.2">
      <c r="A777" s="36">
        <v>33</v>
      </c>
      <c r="B777" s="53" t="s">
        <v>763</v>
      </c>
      <c r="C777" s="52">
        <v>0.32</v>
      </c>
      <c r="D777" s="15"/>
    </row>
    <row r="778" spans="1:4" s="16" customFormat="1" ht="15.75" x14ac:dyDescent="0.2">
      <c r="A778" s="36">
        <v>34</v>
      </c>
      <c r="B778" s="53" t="s">
        <v>764</v>
      </c>
      <c r="C778" s="52">
        <v>0.15</v>
      </c>
      <c r="D778" s="15"/>
    </row>
    <row r="779" spans="1:4" s="16" customFormat="1" ht="15.75" x14ac:dyDescent="0.2">
      <c r="A779" s="36">
        <v>35</v>
      </c>
      <c r="B779" s="53" t="s">
        <v>765</v>
      </c>
      <c r="C779" s="52">
        <v>0.5</v>
      </c>
      <c r="D779" s="15"/>
    </row>
    <row r="780" spans="1:4" s="16" customFormat="1" ht="15.75" x14ac:dyDescent="0.2">
      <c r="A780" s="36">
        <v>36</v>
      </c>
      <c r="B780" s="53" t="s">
        <v>766</v>
      </c>
      <c r="C780" s="52">
        <v>0.5</v>
      </c>
      <c r="D780" s="15"/>
    </row>
    <row r="781" spans="1:4" s="16" customFormat="1" ht="15.75" x14ac:dyDescent="0.2">
      <c r="A781" s="36">
        <v>37</v>
      </c>
      <c r="B781" s="53" t="s">
        <v>767</v>
      </c>
      <c r="C781" s="52">
        <v>0.9</v>
      </c>
      <c r="D781" s="15"/>
    </row>
    <row r="782" spans="1:4" s="16" customFormat="1" ht="15.75" x14ac:dyDescent="0.2">
      <c r="A782" s="36">
        <v>38</v>
      </c>
      <c r="B782" s="53" t="s">
        <v>768</v>
      </c>
      <c r="C782" s="52">
        <v>0.6</v>
      </c>
      <c r="D782" s="15"/>
    </row>
    <row r="783" spans="1:4" s="16" customFormat="1" ht="15.75" x14ac:dyDescent="0.2">
      <c r="A783" s="36">
        <v>39</v>
      </c>
      <c r="B783" s="53" t="s">
        <v>769</v>
      </c>
      <c r="C783" s="52">
        <v>0.3</v>
      </c>
      <c r="D783" s="15"/>
    </row>
    <row r="784" spans="1:4" s="16" customFormat="1" ht="15.75" x14ac:dyDescent="0.2">
      <c r="A784" s="36">
        <v>40</v>
      </c>
      <c r="B784" s="53" t="s">
        <v>770</v>
      </c>
      <c r="C784" s="52">
        <v>0.8</v>
      </c>
      <c r="D784" s="15"/>
    </row>
    <row r="785" spans="1:4" s="16" customFormat="1" ht="15.6" customHeight="1" x14ac:dyDescent="0.2">
      <c r="A785" s="143" t="s">
        <v>771</v>
      </c>
      <c r="B785" s="143"/>
      <c r="C785" s="33">
        <f>SUM(C786:C835)</f>
        <v>42.89</v>
      </c>
      <c r="D785" s="15"/>
    </row>
    <row r="786" spans="1:4" s="16" customFormat="1" ht="15.75" x14ac:dyDescent="0.2">
      <c r="A786" s="36">
        <v>1</v>
      </c>
      <c r="B786" s="46" t="s">
        <v>772</v>
      </c>
      <c r="C786" s="69">
        <v>0.8</v>
      </c>
      <c r="D786" s="15"/>
    </row>
    <row r="787" spans="1:4" s="16" customFormat="1" ht="15.75" x14ac:dyDescent="0.2">
      <c r="A787" s="36">
        <v>2</v>
      </c>
      <c r="B787" s="37" t="s">
        <v>773</v>
      </c>
      <c r="C787" s="38">
        <v>0.6</v>
      </c>
      <c r="D787" s="15"/>
    </row>
    <row r="788" spans="1:4" s="16" customFormat="1" ht="15.75" x14ac:dyDescent="0.2">
      <c r="A788" s="36">
        <v>3</v>
      </c>
      <c r="B788" s="37" t="s">
        <v>774</v>
      </c>
      <c r="C788" s="38">
        <v>1</v>
      </c>
      <c r="D788" s="15"/>
    </row>
    <row r="789" spans="1:4" s="16" customFormat="1" ht="15.75" x14ac:dyDescent="0.2">
      <c r="A789" s="36">
        <v>4</v>
      </c>
      <c r="B789" s="37" t="s">
        <v>775</v>
      </c>
      <c r="C789" s="38">
        <v>1</v>
      </c>
      <c r="D789" s="15"/>
    </row>
    <row r="790" spans="1:4" s="16" customFormat="1" ht="15.75" x14ac:dyDescent="0.2">
      <c r="A790" s="36">
        <v>5</v>
      </c>
      <c r="B790" s="37" t="s">
        <v>776</v>
      </c>
      <c r="C790" s="38">
        <v>0.6</v>
      </c>
      <c r="D790" s="15"/>
    </row>
    <row r="791" spans="1:4" s="16" customFormat="1" ht="15.75" x14ac:dyDescent="0.2">
      <c r="A791" s="36">
        <v>6</v>
      </c>
      <c r="B791" s="37" t="s">
        <v>777</v>
      </c>
      <c r="C791" s="38">
        <v>0.5</v>
      </c>
      <c r="D791" s="15"/>
    </row>
    <row r="792" spans="1:4" s="16" customFormat="1" ht="15.75" x14ac:dyDescent="0.2">
      <c r="A792" s="36">
        <v>7</v>
      </c>
      <c r="B792" s="37" t="s">
        <v>778</v>
      </c>
      <c r="C792" s="38">
        <v>0.75</v>
      </c>
      <c r="D792" s="15"/>
    </row>
    <row r="793" spans="1:4" s="16" customFormat="1" ht="15.75" x14ac:dyDescent="0.2">
      <c r="A793" s="36">
        <v>8</v>
      </c>
      <c r="B793" s="37" t="s">
        <v>779</v>
      </c>
      <c r="C793" s="38">
        <v>0.4</v>
      </c>
      <c r="D793" s="15"/>
    </row>
    <row r="794" spans="1:4" s="16" customFormat="1" ht="15.75" x14ac:dyDescent="0.2">
      <c r="A794" s="36">
        <v>9</v>
      </c>
      <c r="B794" s="37" t="s">
        <v>780</v>
      </c>
      <c r="C794" s="38">
        <v>0.3</v>
      </c>
      <c r="D794" s="15"/>
    </row>
    <row r="795" spans="1:4" s="16" customFormat="1" ht="15.75" x14ac:dyDescent="0.2">
      <c r="A795" s="36">
        <v>10</v>
      </c>
      <c r="B795" s="37" t="s">
        <v>781</v>
      </c>
      <c r="C795" s="38">
        <v>1.5</v>
      </c>
      <c r="D795" s="15"/>
    </row>
    <row r="796" spans="1:4" s="16" customFormat="1" ht="15.75" x14ac:dyDescent="0.2">
      <c r="A796" s="36">
        <v>11</v>
      </c>
      <c r="B796" s="37" t="s">
        <v>782</v>
      </c>
      <c r="C796" s="38">
        <v>3</v>
      </c>
      <c r="D796" s="15"/>
    </row>
    <row r="797" spans="1:4" s="16" customFormat="1" ht="15.75" x14ac:dyDescent="0.2">
      <c r="A797" s="36">
        <v>12</v>
      </c>
      <c r="B797" s="37" t="s">
        <v>783</v>
      </c>
      <c r="C797" s="38">
        <v>0.8</v>
      </c>
      <c r="D797" s="15"/>
    </row>
    <row r="798" spans="1:4" s="16" customFormat="1" ht="15.75" x14ac:dyDescent="0.2">
      <c r="A798" s="36">
        <v>13</v>
      </c>
      <c r="B798" s="37" t="s">
        <v>784</v>
      </c>
      <c r="C798" s="38">
        <v>0.5</v>
      </c>
      <c r="D798" s="15"/>
    </row>
    <row r="799" spans="1:4" s="16" customFormat="1" ht="15.75" x14ac:dyDescent="0.2">
      <c r="A799" s="36">
        <v>14</v>
      </c>
      <c r="B799" s="37" t="s">
        <v>785</v>
      </c>
      <c r="C799" s="38">
        <v>0.9</v>
      </c>
      <c r="D799" s="15"/>
    </row>
    <row r="800" spans="1:4" s="16" customFormat="1" ht="15.75" x14ac:dyDescent="0.2">
      <c r="A800" s="36">
        <v>15</v>
      </c>
      <c r="B800" s="37" t="s">
        <v>786</v>
      </c>
      <c r="C800" s="38">
        <v>0.25</v>
      </c>
      <c r="D800" s="15"/>
    </row>
    <row r="801" spans="1:4" s="16" customFormat="1" ht="15.75" x14ac:dyDescent="0.2">
      <c r="A801" s="36">
        <v>16</v>
      </c>
      <c r="B801" s="37" t="s">
        <v>787</v>
      </c>
      <c r="C801" s="38">
        <v>1</v>
      </c>
      <c r="D801" s="15"/>
    </row>
    <row r="802" spans="1:4" s="16" customFormat="1" ht="15.75" x14ac:dyDescent="0.2">
      <c r="A802" s="36">
        <v>17</v>
      </c>
      <c r="B802" s="37" t="s">
        <v>788</v>
      </c>
      <c r="C802" s="38">
        <v>2.6</v>
      </c>
      <c r="D802" s="15"/>
    </row>
    <row r="803" spans="1:4" s="16" customFormat="1" ht="15.75" x14ac:dyDescent="0.2">
      <c r="A803" s="36">
        <v>18</v>
      </c>
      <c r="B803" s="37" t="s">
        <v>789</v>
      </c>
      <c r="C803" s="38">
        <v>0.5</v>
      </c>
      <c r="D803" s="15"/>
    </row>
    <row r="804" spans="1:4" s="16" customFormat="1" ht="15.75" x14ac:dyDescent="0.2">
      <c r="A804" s="36">
        <v>19</v>
      </c>
      <c r="B804" s="37" t="s">
        <v>790</v>
      </c>
      <c r="C804" s="38">
        <v>0.5</v>
      </c>
      <c r="D804" s="15"/>
    </row>
    <row r="805" spans="1:4" s="16" customFormat="1" ht="15.75" x14ac:dyDescent="0.2">
      <c r="A805" s="36">
        <v>20</v>
      </c>
      <c r="B805" s="37" t="s">
        <v>791</v>
      </c>
      <c r="C805" s="38">
        <v>0.9</v>
      </c>
      <c r="D805" s="15"/>
    </row>
    <row r="806" spans="1:4" s="16" customFormat="1" ht="15.75" x14ac:dyDescent="0.2">
      <c r="A806" s="36">
        <v>21</v>
      </c>
      <c r="B806" s="37" t="s">
        <v>792</v>
      </c>
      <c r="C806" s="38">
        <v>1</v>
      </c>
      <c r="D806" s="15"/>
    </row>
    <row r="807" spans="1:4" s="16" customFormat="1" ht="15.75" x14ac:dyDescent="0.2">
      <c r="A807" s="36">
        <v>22</v>
      </c>
      <c r="B807" s="37" t="s">
        <v>793</v>
      </c>
      <c r="C807" s="38">
        <v>0.8</v>
      </c>
      <c r="D807" s="15"/>
    </row>
    <row r="808" spans="1:4" s="16" customFormat="1" ht="15.75" x14ac:dyDescent="0.2">
      <c r="A808" s="36">
        <v>23</v>
      </c>
      <c r="B808" s="37" t="s">
        <v>794</v>
      </c>
      <c r="C808" s="38">
        <v>1.1499999999999999</v>
      </c>
      <c r="D808" s="15"/>
    </row>
    <row r="809" spans="1:4" s="16" customFormat="1" ht="15.75" x14ac:dyDescent="0.2">
      <c r="A809" s="36">
        <v>24</v>
      </c>
      <c r="B809" s="37" t="s">
        <v>795</v>
      </c>
      <c r="C809" s="38">
        <v>0.5</v>
      </c>
      <c r="D809" s="15"/>
    </row>
    <row r="810" spans="1:4" s="16" customFormat="1" ht="15.75" x14ac:dyDescent="0.2">
      <c r="A810" s="36">
        <v>25</v>
      </c>
      <c r="B810" s="37" t="s">
        <v>796</v>
      </c>
      <c r="C810" s="38">
        <v>0.7</v>
      </c>
      <c r="D810" s="15"/>
    </row>
    <row r="811" spans="1:4" s="16" customFormat="1" ht="15.75" x14ac:dyDescent="0.2">
      <c r="A811" s="36">
        <v>26</v>
      </c>
      <c r="B811" s="37" t="s">
        <v>797</v>
      </c>
      <c r="C811" s="38">
        <v>1.8</v>
      </c>
      <c r="D811" s="15"/>
    </row>
    <row r="812" spans="1:4" s="16" customFormat="1" ht="15.75" x14ac:dyDescent="0.2">
      <c r="A812" s="36">
        <v>27</v>
      </c>
      <c r="B812" s="37" t="s">
        <v>798</v>
      </c>
      <c r="C812" s="38">
        <v>0.8</v>
      </c>
      <c r="D812" s="15"/>
    </row>
    <row r="813" spans="1:4" s="16" customFormat="1" ht="15.75" x14ac:dyDescent="0.2">
      <c r="A813" s="36">
        <v>28</v>
      </c>
      <c r="B813" s="37" t="s">
        <v>799</v>
      </c>
      <c r="C813" s="38">
        <v>0.6</v>
      </c>
      <c r="D813" s="15"/>
    </row>
    <row r="814" spans="1:4" s="16" customFormat="1" ht="15.75" x14ac:dyDescent="0.2">
      <c r="A814" s="36">
        <v>29</v>
      </c>
      <c r="B814" s="37" t="s">
        <v>800</v>
      </c>
      <c r="C814" s="38">
        <v>0.4</v>
      </c>
      <c r="D814" s="15"/>
    </row>
    <row r="815" spans="1:4" s="16" customFormat="1" ht="15.75" x14ac:dyDescent="0.2">
      <c r="A815" s="36">
        <v>30</v>
      </c>
      <c r="B815" s="37" t="s">
        <v>801</v>
      </c>
      <c r="C815" s="38">
        <v>0.8</v>
      </c>
      <c r="D815" s="15"/>
    </row>
    <row r="816" spans="1:4" s="16" customFormat="1" ht="15.75" x14ac:dyDescent="0.2">
      <c r="A816" s="36">
        <v>31</v>
      </c>
      <c r="B816" s="37" t="s">
        <v>802</v>
      </c>
      <c r="C816" s="38">
        <v>0.8</v>
      </c>
      <c r="D816" s="15"/>
    </row>
    <row r="817" spans="1:4" s="16" customFormat="1" ht="15.75" x14ac:dyDescent="0.2">
      <c r="A817" s="36">
        <v>32</v>
      </c>
      <c r="B817" s="37" t="s">
        <v>797</v>
      </c>
      <c r="C817" s="38">
        <v>0.8</v>
      </c>
      <c r="D817" s="15"/>
    </row>
    <row r="818" spans="1:4" s="16" customFormat="1" ht="15.75" x14ac:dyDescent="0.2">
      <c r="A818" s="36">
        <v>33</v>
      </c>
      <c r="B818" s="37" t="s">
        <v>798</v>
      </c>
      <c r="C818" s="38">
        <v>0.8</v>
      </c>
      <c r="D818" s="15"/>
    </row>
    <row r="819" spans="1:4" s="16" customFormat="1" ht="15.75" x14ac:dyDescent="0.2">
      <c r="A819" s="36">
        <v>34</v>
      </c>
      <c r="B819" s="37" t="s">
        <v>803</v>
      </c>
      <c r="C819" s="38">
        <v>0.6</v>
      </c>
      <c r="D819" s="15"/>
    </row>
    <row r="820" spans="1:4" s="16" customFormat="1" ht="31.5" x14ac:dyDescent="0.2">
      <c r="A820" s="36">
        <v>35</v>
      </c>
      <c r="B820" s="37" t="s">
        <v>804</v>
      </c>
      <c r="C820" s="38">
        <v>0.8</v>
      </c>
      <c r="D820" s="15"/>
    </row>
    <row r="821" spans="1:4" s="16" customFormat="1" ht="31.5" x14ac:dyDescent="0.2">
      <c r="A821" s="36">
        <v>36</v>
      </c>
      <c r="B821" s="37" t="s">
        <v>805</v>
      </c>
      <c r="C821" s="38">
        <v>1.1000000000000001</v>
      </c>
      <c r="D821" s="15"/>
    </row>
    <row r="822" spans="1:4" s="16" customFormat="1" ht="15.75" x14ac:dyDescent="0.2">
      <c r="A822" s="36">
        <v>37</v>
      </c>
      <c r="B822" s="37" t="s">
        <v>806</v>
      </c>
      <c r="C822" s="38">
        <v>0.85</v>
      </c>
      <c r="D822" s="15"/>
    </row>
    <row r="823" spans="1:4" s="16" customFormat="1" ht="15.75" x14ac:dyDescent="0.2">
      <c r="A823" s="36">
        <v>38</v>
      </c>
      <c r="B823" s="37" t="s">
        <v>807</v>
      </c>
      <c r="C823" s="38">
        <v>0.74</v>
      </c>
      <c r="D823" s="15"/>
    </row>
    <row r="824" spans="1:4" s="16" customFormat="1" ht="15.75" x14ac:dyDescent="0.2">
      <c r="A824" s="36">
        <v>39</v>
      </c>
      <c r="B824" s="37" t="s">
        <v>808</v>
      </c>
      <c r="C824" s="38">
        <v>0.7</v>
      </c>
      <c r="D824" s="15"/>
    </row>
    <row r="825" spans="1:4" s="16" customFormat="1" ht="15.75" x14ac:dyDescent="0.2">
      <c r="A825" s="36">
        <v>40</v>
      </c>
      <c r="B825" s="37" t="s">
        <v>809</v>
      </c>
      <c r="C825" s="38">
        <v>0.85</v>
      </c>
      <c r="D825" s="15"/>
    </row>
    <row r="826" spans="1:4" s="16" customFormat="1" ht="15.75" x14ac:dyDescent="0.2">
      <c r="A826" s="36">
        <v>41</v>
      </c>
      <c r="B826" s="37" t="s">
        <v>810</v>
      </c>
      <c r="C826" s="38">
        <v>0.36</v>
      </c>
      <c r="D826" s="15"/>
    </row>
    <row r="827" spans="1:4" s="16" customFormat="1" ht="15.75" x14ac:dyDescent="0.2">
      <c r="A827" s="36">
        <v>42</v>
      </c>
      <c r="B827" s="37" t="s">
        <v>811</v>
      </c>
      <c r="C827" s="38">
        <v>0.54</v>
      </c>
      <c r="D827" s="15"/>
    </row>
    <row r="828" spans="1:4" s="16" customFormat="1" ht="15.75" x14ac:dyDescent="0.2">
      <c r="A828" s="36">
        <v>43</v>
      </c>
      <c r="B828" s="37" t="s">
        <v>812</v>
      </c>
      <c r="C828" s="38">
        <v>0.6</v>
      </c>
      <c r="D828" s="15"/>
    </row>
    <row r="829" spans="1:4" s="16" customFormat="1" ht="15.75" x14ac:dyDescent="0.2">
      <c r="A829" s="36">
        <v>44</v>
      </c>
      <c r="B829" s="37" t="s">
        <v>813</v>
      </c>
      <c r="C829" s="38">
        <v>0.8</v>
      </c>
      <c r="D829" s="15"/>
    </row>
    <row r="830" spans="1:4" s="16" customFormat="1" ht="15.75" x14ac:dyDescent="0.2">
      <c r="A830" s="36">
        <v>45</v>
      </c>
      <c r="B830" s="37" t="s">
        <v>814</v>
      </c>
      <c r="C830" s="38">
        <v>0.8</v>
      </c>
      <c r="D830" s="15"/>
    </row>
    <row r="831" spans="1:4" s="16" customFormat="1" ht="15.75" x14ac:dyDescent="0.2">
      <c r="A831" s="36">
        <v>46</v>
      </c>
      <c r="B831" s="37" t="s">
        <v>815</v>
      </c>
      <c r="C831" s="38">
        <v>0.9</v>
      </c>
      <c r="D831" s="15"/>
    </row>
    <row r="832" spans="1:4" s="16" customFormat="1" ht="15.75" x14ac:dyDescent="0.2">
      <c r="A832" s="36">
        <v>47</v>
      </c>
      <c r="B832" s="37" t="s">
        <v>816</v>
      </c>
      <c r="C832" s="38">
        <v>0.9</v>
      </c>
      <c r="D832" s="15"/>
    </row>
    <row r="833" spans="1:4" s="16" customFormat="1" ht="15.75" x14ac:dyDescent="0.2">
      <c r="A833" s="36">
        <v>48</v>
      </c>
      <c r="B833" s="37" t="s">
        <v>817</v>
      </c>
      <c r="C833" s="38">
        <v>1</v>
      </c>
      <c r="D833" s="15"/>
    </row>
    <row r="834" spans="1:4" s="16" customFormat="1" ht="15.75" x14ac:dyDescent="0.2">
      <c r="A834" s="36">
        <v>49</v>
      </c>
      <c r="B834" s="37" t="s">
        <v>818</v>
      </c>
      <c r="C834" s="38">
        <v>1.1000000000000001</v>
      </c>
      <c r="D834" s="15"/>
    </row>
    <row r="835" spans="1:4" s="16" customFormat="1" ht="15.75" x14ac:dyDescent="0.2">
      <c r="A835" s="36">
        <v>50</v>
      </c>
      <c r="B835" s="37" t="s">
        <v>819</v>
      </c>
      <c r="C835" s="38">
        <v>0.9</v>
      </c>
      <c r="D835" s="15"/>
    </row>
    <row r="836" spans="1:4" s="16" customFormat="1" ht="37.5" x14ac:dyDescent="0.2">
      <c r="A836" s="36">
        <v>51</v>
      </c>
      <c r="B836" s="43" t="s">
        <v>820</v>
      </c>
      <c r="C836" s="44"/>
      <c r="D836" s="15"/>
    </row>
    <row r="837" spans="1:4" s="16" customFormat="1" ht="37.5" x14ac:dyDescent="0.2">
      <c r="A837" s="36">
        <v>52</v>
      </c>
      <c r="B837" s="70" t="s">
        <v>821</v>
      </c>
      <c r="C837" s="44">
        <v>1.2</v>
      </c>
      <c r="D837" s="15"/>
    </row>
    <row r="838" spans="1:4" s="16" customFormat="1" ht="37.5" x14ac:dyDescent="0.2">
      <c r="A838" s="36">
        <v>53</v>
      </c>
      <c r="B838" s="71" t="s">
        <v>822</v>
      </c>
      <c r="C838" s="44">
        <v>1.7</v>
      </c>
      <c r="D838" s="15"/>
    </row>
    <row r="839" spans="1:4" s="16" customFormat="1" ht="37.5" x14ac:dyDescent="0.2">
      <c r="A839" s="36">
        <v>54</v>
      </c>
      <c r="B839" s="71" t="s">
        <v>823</v>
      </c>
      <c r="C839" s="44"/>
      <c r="D839" s="15"/>
    </row>
    <row r="840" spans="1:4" s="16" customFormat="1" ht="15.6" customHeight="1" x14ac:dyDescent="0.2">
      <c r="A840" s="143" t="s">
        <v>824</v>
      </c>
      <c r="B840" s="143"/>
      <c r="C840" s="63">
        <f>SUM(C841:C859)</f>
        <v>17.542000000000002</v>
      </c>
      <c r="D840" s="15"/>
    </row>
    <row r="841" spans="1:4" s="16" customFormat="1" ht="15.75" x14ac:dyDescent="0.2">
      <c r="A841" s="45">
        <v>1</v>
      </c>
      <c r="B841" s="72" t="s">
        <v>825</v>
      </c>
      <c r="C841" s="73">
        <v>1.321</v>
      </c>
      <c r="D841" s="15"/>
    </row>
    <row r="842" spans="1:4" s="16" customFormat="1" ht="15.75" x14ac:dyDescent="0.2">
      <c r="A842" s="36">
        <v>2</v>
      </c>
      <c r="B842" s="74" t="s">
        <v>826</v>
      </c>
      <c r="C842" s="69">
        <v>0.48</v>
      </c>
      <c r="D842" s="15"/>
    </row>
    <row r="843" spans="1:4" s="16" customFormat="1" ht="15.75" x14ac:dyDescent="0.2">
      <c r="A843" s="45">
        <v>3</v>
      </c>
      <c r="B843" s="74" t="s">
        <v>827</v>
      </c>
      <c r="C843" s="75">
        <v>0.55000000000000004</v>
      </c>
      <c r="D843" s="15"/>
    </row>
    <row r="844" spans="1:4" s="16" customFormat="1" ht="15.75" x14ac:dyDescent="0.2">
      <c r="A844" s="36">
        <v>4</v>
      </c>
      <c r="B844" s="74" t="s">
        <v>828</v>
      </c>
      <c r="C844" s="73">
        <v>1.3</v>
      </c>
      <c r="D844" s="15"/>
    </row>
    <row r="845" spans="1:4" s="16" customFormat="1" ht="15.75" x14ac:dyDescent="0.2">
      <c r="A845" s="45">
        <v>5</v>
      </c>
      <c r="B845" s="74" t="s">
        <v>829</v>
      </c>
      <c r="C845" s="73">
        <v>0.51</v>
      </c>
      <c r="D845" s="15"/>
    </row>
    <row r="846" spans="1:4" s="16" customFormat="1" ht="15.75" x14ac:dyDescent="0.2">
      <c r="A846" s="36">
        <v>6</v>
      </c>
      <c r="B846" s="74" t="s">
        <v>830</v>
      </c>
      <c r="C846" s="73">
        <v>0.88</v>
      </c>
      <c r="D846" s="15"/>
    </row>
    <row r="847" spans="1:4" s="16" customFormat="1" ht="15.75" x14ac:dyDescent="0.2">
      <c r="A847" s="45">
        <v>7</v>
      </c>
      <c r="B847" s="74" t="s">
        <v>831</v>
      </c>
      <c r="C847" s="73">
        <v>0.65</v>
      </c>
      <c r="D847" s="15"/>
    </row>
    <row r="848" spans="1:4" s="16" customFormat="1" ht="15.75" x14ac:dyDescent="0.2">
      <c r="A848" s="36">
        <v>8</v>
      </c>
      <c r="B848" s="74" t="s">
        <v>832</v>
      </c>
      <c r="C848" s="73">
        <v>1.5</v>
      </c>
      <c r="D848" s="15"/>
    </row>
    <row r="849" spans="1:4" s="16" customFormat="1" ht="15.75" x14ac:dyDescent="0.2">
      <c r="A849" s="45">
        <v>9</v>
      </c>
      <c r="B849" s="74" t="s">
        <v>833</v>
      </c>
      <c r="C849" s="73">
        <v>2</v>
      </c>
      <c r="D849" s="15"/>
    </row>
    <row r="850" spans="1:4" s="16" customFormat="1" ht="31.5" x14ac:dyDescent="0.2">
      <c r="A850" s="36">
        <v>10</v>
      </c>
      <c r="B850" s="74" t="s">
        <v>834</v>
      </c>
      <c r="C850" s="73">
        <v>0.39700000000000002</v>
      </c>
      <c r="D850" s="15"/>
    </row>
    <row r="851" spans="1:4" s="16" customFormat="1" ht="15.75" x14ac:dyDescent="0.2">
      <c r="A851" s="45">
        <v>11</v>
      </c>
      <c r="B851" s="74" t="s">
        <v>835</v>
      </c>
      <c r="C851" s="73">
        <v>1.1000000000000001</v>
      </c>
      <c r="D851" s="15"/>
    </row>
    <row r="852" spans="1:4" s="16" customFormat="1" ht="15.75" x14ac:dyDescent="0.2">
      <c r="A852" s="36">
        <v>12</v>
      </c>
      <c r="B852" s="74" t="s">
        <v>836</v>
      </c>
      <c r="C852" s="73">
        <v>0.55000000000000004</v>
      </c>
      <c r="D852" s="15"/>
    </row>
    <row r="853" spans="1:4" s="16" customFormat="1" ht="15.75" x14ac:dyDescent="0.2">
      <c r="A853" s="45">
        <v>13</v>
      </c>
      <c r="B853" s="74" t="s">
        <v>837</v>
      </c>
      <c r="C853" s="73">
        <v>0.59699999999999998</v>
      </c>
      <c r="D853" s="15"/>
    </row>
    <row r="854" spans="1:4" s="16" customFormat="1" ht="15.75" x14ac:dyDescent="0.2">
      <c r="A854" s="36">
        <v>14</v>
      </c>
      <c r="B854" s="74" t="s">
        <v>838</v>
      </c>
      <c r="C854" s="73">
        <v>0.58199999999999996</v>
      </c>
      <c r="D854" s="15"/>
    </row>
    <row r="855" spans="1:4" s="16" customFormat="1" ht="31.5" x14ac:dyDescent="0.2">
      <c r="A855" s="45">
        <v>15</v>
      </c>
      <c r="B855" s="74" t="s">
        <v>839</v>
      </c>
      <c r="C855" s="73">
        <v>1.68</v>
      </c>
      <c r="D855" s="15"/>
    </row>
    <row r="856" spans="1:4" s="16" customFormat="1" ht="15.75" x14ac:dyDescent="0.2">
      <c r="A856" s="36">
        <v>16</v>
      </c>
      <c r="B856" s="76" t="s">
        <v>840</v>
      </c>
      <c r="C856" s="73">
        <v>0.745</v>
      </c>
      <c r="D856" s="15"/>
    </row>
    <row r="857" spans="1:4" s="16" customFormat="1" ht="15.75" x14ac:dyDescent="0.2">
      <c r="A857" s="45">
        <v>17</v>
      </c>
      <c r="B857" s="76" t="s">
        <v>841</v>
      </c>
      <c r="C857" s="73">
        <v>0.75</v>
      </c>
      <c r="D857" s="15"/>
    </row>
    <row r="858" spans="1:4" s="16" customFormat="1" ht="15.75" x14ac:dyDescent="0.2">
      <c r="A858" s="36">
        <v>18</v>
      </c>
      <c r="B858" s="72" t="s">
        <v>842</v>
      </c>
      <c r="C858" s="73">
        <v>1.6</v>
      </c>
      <c r="D858" s="15"/>
    </row>
    <row r="859" spans="1:4" s="16" customFormat="1" ht="15.75" x14ac:dyDescent="0.2">
      <c r="A859" s="45">
        <v>19</v>
      </c>
      <c r="B859" s="72" t="s">
        <v>843</v>
      </c>
      <c r="C859" s="73">
        <v>0.35</v>
      </c>
      <c r="D859" s="15"/>
    </row>
    <row r="860" spans="1:4" s="16" customFormat="1" x14ac:dyDescent="0.2">
      <c r="A860" s="36">
        <v>20</v>
      </c>
      <c r="B860" s="43" t="s">
        <v>844</v>
      </c>
      <c r="C860" s="44">
        <v>1.4</v>
      </c>
      <c r="D860" s="15"/>
    </row>
    <row r="861" spans="1:4" s="16" customFormat="1" ht="37.5" x14ac:dyDescent="0.2">
      <c r="A861" s="45">
        <v>21</v>
      </c>
      <c r="B861" s="43" t="s">
        <v>845</v>
      </c>
      <c r="C861" s="77">
        <v>1.2E-2</v>
      </c>
      <c r="D861" s="15"/>
    </row>
    <row r="862" spans="1:4" s="16" customFormat="1" ht="15.6" customHeight="1" x14ac:dyDescent="0.2">
      <c r="A862" s="143" t="s">
        <v>846</v>
      </c>
      <c r="B862" s="143"/>
      <c r="C862" s="10">
        <f>SUM(C863:C875)</f>
        <v>12.594999999999999</v>
      </c>
      <c r="D862" s="15"/>
    </row>
    <row r="863" spans="1:4" s="16" customFormat="1" ht="15.75" x14ac:dyDescent="0.2">
      <c r="A863" s="36">
        <v>1</v>
      </c>
      <c r="B863" s="46" t="s">
        <v>847</v>
      </c>
      <c r="C863" s="38">
        <v>0.9</v>
      </c>
      <c r="D863" s="15"/>
    </row>
    <row r="864" spans="1:4" s="16" customFormat="1" ht="15.75" x14ac:dyDescent="0.2">
      <c r="A864" s="36">
        <v>2</v>
      </c>
      <c r="B864" s="37" t="s">
        <v>848</v>
      </c>
      <c r="C864" s="38">
        <v>0.19500000000000001</v>
      </c>
      <c r="D864" s="15"/>
    </row>
    <row r="865" spans="1:4" s="16" customFormat="1" ht="15.75" x14ac:dyDescent="0.2">
      <c r="A865" s="36">
        <v>3</v>
      </c>
      <c r="B865" s="37" t="s">
        <v>849</v>
      </c>
      <c r="C865" s="38">
        <v>2</v>
      </c>
      <c r="D865" s="15"/>
    </row>
    <row r="866" spans="1:4" s="16" customFormat="1" ht="15.75" x14ac:dyDescent="0.2">
      <c r="A866" s="36">
        <v>4</v>
      </c>
      <c r="B866" s="37" t="s">
        <v>850</v>
      </c>
      <c r="C866" s="38">
        <v>0.5</v>
      </c>
      <c r="D866" s="15"/>
    </row>
    <row r="867" spans="1:4" s="16" customFormat="1" ht="15.75" x14ac:dyDescent="0.2">
      <c r="A867" s="36">
        <v>5</v>
      </c>
      <c r="B867" s="37" t="s">
        <v>851</v>
      </c>
      <c r="C867" s="38">
        <v>0.87</v>
      </c>
      <c r="D867" s="15"/>
    </row>
    <row r="868" spans="1:4" s="16" customFormat="1" ht="15.75" x14ac:dyDescent="0.2">
      <c r="A868" s="36">
        <v>6</v>
      </c>
      <c r="B868" s="37" t="s">
        <v>852</v>
      </c>
      <c r="C868" s="38">
        <v>1.1299999999999999</v>
      </c>
      <c r="D868" s="15"/>
    </row>
    <row r="869" spans="1:4" s="16" customFormat="1" ht="15.75" x14ac:dyDescent="0.2">
      <c r="A869" s="36">
        <v>7</v>
      </c>
      <c r="B869" s="37" t="s">
        <v>853</v>
      </c>
      <c r="C869" s="38">
        <v>1.8</v>
      </c>
      <c r="D869" s="15"/>
    </row>
    <row r="870" spans="1:4" s="16" customFormat="1" ht="15.75" x14ac:dyDescent="0.2">
      <c r="A870" s="36">
        <v>8</v>
      </c>
      <c r="B870" s="37" t="s">
        <v>854</v>
      </c>
      <c r="C870" s="38">
        <v>1</v>
      </c>
      <c r="D870" s="15"/>
    </row>
    <row r="871" spans="1:4" s="16" customFormat="1" ht="15.75" x14ac:dyDescent="0.2">
      <c r="A871" s="36">
        <v>9</v>
      </c>
      <c r="B871" s="37" t="s">
        <v>855</v>
      </c>
      <c r="C871" s="38">
        <v>1</v>
      </c>
      <c r="D871" s="15"/>
    </row>
    <row r="872" spans="1:4" s="16" customFormat="1" ht="15.75" x14ac:dyDescent="0.2">
      <c r="A872" s="36">
        <v>10</v>
      </c>
      <c r="B872" s="37" t="s">
        <v>856</v>
      </c>
      <c r="C872" s="38">
        <v>0.1</v>
      </c>
      <c r="D872" s="15"/>
    </row>
    <row r="873" spans="1:4" s="16" customFormat="1" ht="15.75" x14ac:dyDescent="0.2">
      <c r="A873" s="36">
        <v>11</v>
      </c>
      <c r="B873" s="37" t="s">
        <v>857</v>
      </c>
      <c r="C873" s="38">
        <v>0.5</v>
      </c>
      <c r="D873" s="15"/>
    </row>
    <row r="874" spans="1:4" s="16" customFormat="1" ht="15.75" x14ac:dyDescent="0.2">
      <c r="A874" s="36">
        <v>12</v>
      </c>
      <c r="B874" s="37" t="s">
        <v>858</v>
      </c>
      <c r="C874" s="38">
        <v>1.1000000000000001</v>
      </c>
      <c r="D874" s="15"/>
    </row>
    <row r="875" spans="1:4" s="16" customFormat="1" ht="15.75" x14ac:dyDescent="0.2">
      <c r="A875" s="36">
        <v>13</v>
      </c>
      <c r="B875" s="37" t="s">
        <v>859</v>
      </c>
      <c r="C875" s="38">
        <v>1.5</v>
      </c>
      <c r="D875" s="15"/>
    </row>
    <row r="876" spans="1:4" s="16" customFormat="1" ht="15.6" customHeight="1" x14ac:dyDescent="0.2">
      <c r="A876" s="143" t="s">
        <v>860</v>
      </c>
      <c r="B876" s="143"/>
      <c r="C876" s="33">
        <f>SUM(C877:C898)</f>
        <v>25.67</v>
      </c>
      <c r="D876" s="15"/>
    </row>
    <row r="877" spans="1:4" s="16" customFormat="1" ht="15.75" x14ac:dyDescent="0.2">
      <c r="A877" s="36">
        <v>1</v>
      </c>
      <c r="B877" s="37" t="s">
        <v>861</v>
      </c>
      <c r="C877" s="38">
        <v>0.88500000000000001</v>
      </c>
      <c r="D877" s="15"/>
    </row>
    <row r="878" spans="1:4" s="16" customFormat="1" ht="15.75" x14ac:dyDescent="0.2">
      <c r="A878" s="36">
        <v>2</v>
      </c>
      <c r="B878" s="37" t="s">
        <v>862</v>
      </c>
      <c r="C878" s="38">
        <v>0.8</v>
      </c>
      <c r="D878" s="15"/>
    </row>
    <row r="879" spans="1:4" s="16" customFormat="1" ht="15.75" x14ac:dyDescent="0.2">
      <c r="A879" s="36">
        <v>3</v>
      </c>
      <c r="B879" s="37" t="s">
        <v>863</v>
      </c>
      <c r="C879" s="38">
        <v>0.6</v>
      </c>
      <c r="D879" s="15"/>
    </row>
    <row r="880" spans="1:4" s="16" customFormat="1" ht="15.75" x14ac:dyDescent="0.2">
      <c r="A880" s="36">
        <v>4</v>
      </c>
      <c r="B880" s="37" t="s">
        <v>864</v>
      </c>
      <c r="C880" s="38">
        <v>0.8</v>
      </c>
      <c r="D880" s="15"/>
    </row>
    <row r="881" spans="1:4" s="16" customFormat="1" ht="15.75" x14ac:dyDescent="0.2">
      <c r="A881" s="36">
        <v>5</v>
      </c>
      <c r="B881" s="37" t="s">
        <v>865</v>
      </c>
      <c r="C881" s="38">
        <v>0.95</v>
      </c>
      <c r="D881" s="15"/>
    </row>
    <row r="882" spans="1:4" s="16" customFormat="1" ht="15.75" x14ac:dyDescent="0.2">
      <c r="A882" s="36">
        <v>6</v>
      </c>
      <c r="B882" s="37" t="s">
        <v>866</v>
      </c>
      <c r="C882" s="38">
        <v>0.4</v>
      </c>
      <c r="D882" s="15"/>
    </row>
    <row r="883" spans="1:4" s="16" customFormat="1" ht="15.75" x14ac:dyDescent="0.2">
      <c r="A883" s="36">
        <v>7</v>
      </c>
      <c r="B883" s="37" t="s">
        <v>867</v>
      </c>
      <c r="C883" s="38">
        <v>0.7</v>
      </c>
      <c r="D883" s="15"/>
    </row>
    <row r="884" spans="1:4" s="16" customFormat="1" ht="15.75" x14ac:dyDescent="0.2">
      <c r="A884" s="36">
        <v>8</v>
      </c>
      <c r="B884" s="37" t="s">
        <v>868</v>
      </c>
      <c r="C884" s="38">
        <v>0.5</v>
      </c>
      <c r="D884" s="15"/>
    </row>
    <row r="885" spans="1:4" s="16" customFormat="1" ht="15.75" x14ac:dyDescent="0.2">
      <c r="A885" s="36">
        <v>9</v>
      </c>
      <c r="B885" s="37" t="s">
        <v>869</v>
      </c>
      <c r="C885" s="38">
        <v>0.8</v>
      </c>
      <c r="D885" s="15"/>
    </row>
    <row r="886" spans="1:4" s="16" customFormat="1" ht="15.75" x14ac:dyDescent="0.2">
      <c r="A886" s="36">
        <v>10</v>
      </c>
      <c r="B886" s="37" t="s">
        <v>870</v>
      </c>
      <c r="C886" s="38">
        <v>0.6</v>
      </c>
      <c r="D886" s="15"/>
    </row>
    <row r="887" spans="1:4" s="16" customFormat="1" ht="15.75" x14ac:dyDescent="0.2">
      <c r="A887" s="36">
        <v>11</v>
      </c>
      <c r="B887" s="37" t="s">
        <v>871</v>
      </c>
      <c r="C887" s="38">
        <v>0.17499999999999999</v>
      </c>
      <c r="D887" s="15"/>
    </row>
    <row r="888" spans="1:4" s="16" customFormat="1" ht="15.75" x14ac:dyDescent="0.2">
      <c r="A888" s="36">
        <v>12</v>
      </c>
      <c r="B888" s="37" t="s">
        <v>872</v>
      </c>
      <c r="C888" s="38">
        <v>2.96</v>
      </c>
      <c r="D888" s="15"/>
    </row>
    <row r="889" spans="1:4" s="16" customFormat="1" ht="15.75" x14ac:dyDescent="0.2">
      <c r="A889" s="36">
        <v>13</v>
      </c>
      <c r="B889" s="37" t="s">
        <v>873</v>
      </c>
      <c r="C889" s="38">
        <v>4.18</v>
      </c>
      <c r="D889" s="15"/>
    </row>
    <row r="890" spans="1:4" s="16" customFormat="1" ht="15.75" x14ac:dyDescent="0.2">
      <c r="A890" s="36">
        <v>14</v>
      </c>
      <c r="B890" s="37" t="s">
        <v>874</v>
      </c>
      <c r="C890" s="38">
        <v>0.55000000000000004</v>
      </c>
      <c r="D890" s="15"/>
    </row>
    <row r="891" spans="1:4" s="16" customFormat="1" ht="15.75" x14ac:dyDescent="0.2">
      <c r="A891" s="36">
        <v>15</v>
      </c>
      <c r="B891" s="37" t="s">
        <v>875</v>
      </c>
      <c r="C891" s="38">
        <v>1.7</v>
      </c>
      <c r="D891" s="15"/>
    </row>
    <row r="892" spans="1:4" s="16" customFormat="1" ht="15.75" x14ac:dyDescent="0.2">
      <c r="A892" s="36">
        <v>16</v>
      </c>
      <c r="B892" s="37" t="s">
        <v>876</v>
      </c>
      <c r="C892" s="38">
        <v>0.5</v>
      </c>
      <c r="D892" s="15"/>
    </row>
    <row r="893" spans="1:4" s="16" customFormat="1" ht="15.75" x14ac:dyDescent="0.2">
      <c r="A893" s="36">
        <v>17</v>
      </c>
      <c r="B893" s="37" t="s">
        <v>877</v>
      </c>
      <c r="C893" s="38">
        <v>3.5</v>
      </c>
      <c r="D893" s="15"/>
    </row>
    <row r="894" spans="1:4" s="16" customFormat="1" ht="15.75" x14ac:dyDescent="0.2">
      <c r="A894" s="36">
        <v>18</v>
      </c>
      <c r="B894" s="37" t="s">
        <v>878</v>
      </c>
      <c r="C894" s="38">
        <v>1.2</v>
      </c>
      <c r="D894" s="15"/>
    </row>
    <row r="895" spans="1:4" s="16" customFormat="1" ht="15.75" x14ac:dyDescent="0.2">
      <c r="A895" s="36">
        <v>19</v>
      </c>
      <c r="B895" s="37" t="s">
        <v>879</v>
      </c>
      <c r="C895" s="38">
        <v>1.52</v>
      </c>
      <c r="D895" s="15"/>
    </row>
    <row r="896" spans="1:4" s="16" customFormat="1" ht="15.75" x14ac:dyDescent="0.2">
      <c r="A896" s="36">
        <v>20</v>
      </c>
      <c r="B896" s="37" t="s">
        <v>880</v>
      </c>
      <c r="C896" s="38">
        <v>0.32</v>
      </c>
      <c r="D896" s="15"/>
    </row>
    <row r="897" spans="1:4" s="16" customFormat="1" ht="15.75" x14ac:dyDescent="0.2">
      <c r="A897" s="36">
        <v>21</v>
      </c>
      <c r="B897" s="37" t="s">
        <v>881</v>
      </c>
      <c r="C897" s="38">
        <v>0.7</v>
      </c>
      <c r="D897" s="15"/>
    </row>
    <row r="898" spans="1:4" s="16" customFormat="1" ht="15.75" x14ac:dyDescent="0.2">
      <c r="A898" s="36">
        <v>22</v>
      </c>
      <c r="B898" s="37" t="s">
        <v>882</v>
      </c>
      <c r="C898" s="38">
        <v>1.33</v>
      </c>
      <c r="D898" s="15"/>
    </row>
    <row r="899" spans="1:4" s="16" customFormat="1" ht="15.6" customHeight="1" x14ac:dyDescent="0.2">
      <c r="A899" s="143" t="s">
        <v>883</v>
      </c>
      <c r="B899" s="143"/>
      <c r="C899" s="33">
        <f>SUM(C900:C971)</f>
        <v>43.857999999999976</v>
      </c>
      <c r="D899" s="15"/>
    </row>
    <row r="900" spans="1:4" s="16" customFormat="1" ht="15.75" x14ac:dyDescent="0.2">
      <c r="A900" s="36">
        <v>1</v>
      </c>
      <c r="B900" s="37" t="s">
        <v>884</v>
      </c>
      <c r="C900" s="38">
        <v>0.15</v>
      </c>
      <c r="D900" s="15"/>
    </row>
    <row r="901" spans="1:4" s="16" customFormat="1" ht="15.75" x14ac:dyDescent="0.2">
      <c r="A901" s="36">
        <v>2</v>
      </c>
      <c r="B901" s="37" t="s">
        <v>885</v>
      </c>
      <c r="C901" s="38">
        <v>0.3</v>
      </c>
      <c r="D901" s="15"/>
    </row>
    <row r="902" spans="1:4" s="16" customFormat="1" ht="15.75" x14ac:dyDescent="0.2">
      <c r="A902" s="36">
        <v>3</v>
      </c>
      <c r="B902" s="37" t="s">
        <v>886</v>
      </c>
      <c r="C902" s="38">
        <v>0.755</v>
      </c>
      <c r="D902" s="15"/>
    </row>
    <row r="903" spans="1:4" s="16" customFormat="1" ht="15.75" x14ac:dyDescent="0.2">
      <c r="A903" s="36">
        <v>4</v>
      </c>
      <c r="B903" s="37" t="s">
        <v>887</v>
      </c>
      <c r="C903" s="38">
        <v>0.65</v>
      </c>
      <c r="D903" s="15"/>
    </row>
    <row r="904" spans="1:4" s="16" customFormat="1" ht="15.75" x14ac:dyDescent="0.2">
      <c r="A904" s="36">
        <v>5</v>
      </c>
      <c r="B904" s="37" t="s">
        <v>888</v>
      </c>
      <c r="C904" s="38">
        <v>0.6</v>
      </c>
      <c r="D904" s="15"/>
    </row>
    <row r="905" spans="1:4" s="16" customFormat="1" ht="15.75" x14ac:dyDescent="0.2">
      <c r="A905" s="36">
        <v>6</v>
      </c>
      <c r="B905" s="37" t="s">
        <v>889</v>
      </c>
      <c r="C905" s="38">
        <v>0.8</v>
      </c>
      <c r="D905" s="15"/>
    </row>
    <row r="906" spans="1:4" s="16" customFormat="1" ht="15.75" x14ac:dyDescent="0.2">
      <c r="A906" s="36">
        <v>7</v>
      </c>
      <c r="B906" s="37" t="s">
        <v>890</v>
      </c>
      <c r="C906" s="38">
        <v>0.36199999999999999</v>
      </c>
      <c r="D906" s="15"/>
    </row>
    <row r="907" spans="1:4" s="16" customFormat="1" ht="15.75" x14ac:dyDescent="0.2">
      <c r="A907" s="36">
        <v>8</v>
      </c>
      <c r="B907" s="37" t="s">
        <v>891</v>
      </c>
      <c r="C907" s="38">
        <v>0.55700000000000005</v>
      </c>
      <c r="D907" s="15"/>
    </row>
    <row r="908" spans="1:4" s="16" customFormat="1" ht="15.75" x14ac:dyDescent="0.2">
      <c r="A908" s="36">
        <v>9</v>
      </c>
      <c r="B908" s="37" t="s">
        <v>892</v>
      </c>
      <c r="C908" s="38">
        <v>0.2</v>
      </c>
      <c r="D908" s="15"/>
    </row>
    <row r="909" spans="1:4" s="16" customFormat="1" ht="15.75" x14ac:dyDescent="0.2">
      <c r="A909" s="36">
        <v>10</v>
      </c>
      <c r="B909" s="37" t="s">
        <v>893</v>
      </c>
      <c r="C909" s="38">
        <v>0.3</v>
      </c>
      <c r="D909" s="15"/>
    </row>
    <row r="910" spans="1:4" s="16" customFormat="1" ht="15.75" x14ac:dyDescent="0.2">
      <c r="A910" s="36">
        <v>11</v>
      </c>
      <c r="B910" s="37" t="s">
        <v>894</v>
      </c>
      <c r="C910" s="38">
        <v>0.1</v>
      </c>
      <c r="D910" s="15"/>
    </row>
    <row r="911" spans="1:4" s="16" customFormat="1" ht="15.75" x14ac:dyDescent="0.2">
      <c r="A911" s="36">
        <v>12</v>
      </c>
      <c r="B911" s="37" t="s">
        <v>895</v>
      </c>
      <c r="C911" s="38">
        <v>0.3</v>
      </c>
      <c r="D911" s="15"/>
    </row>
    <row r="912" spans="1:4" s="16" customFormat="1" ht="15.75" x14ac:dyDescent="0.2">
      <c r="A912" s="36">
        <v>13</v>
      </c>
      <c r="B912" s="37" t="s">
        <v>896</v>
      </c>
      <c r="C912" s="38">
        <v>0.3</v>
      </c>
      <c r="D912" s="15"/>
    </row>
    <row r="913" spans="1:4" s="58" customFormat="1" ht="15.75" x14ac:dyDescent="0.2">
      <c r="A913" s="36">
        <v>14</v>
      </c>
      <c r="B913" s="37" t="s">
        <v>897</v>
      </c>
      <c r="C913" s="38">
        <v>0.4</v>
      </c>
      <c r="D913" s="57"/>
    </row>
    <row r="914" spans="1:4" s="16" customFormat="1" ht="15.75" x14ac:dyDescent="0.2">
      <c r="A914" s="36">
        <v>15</v>
      </c>
      <c r="B914" s="37" t="s">
        <v>898</v>
      </c>
      <c r="C914" s="38">
        <v>0.4</v>
      </c>
      <c r="D914" s="15"/>
    </row>
    <row r="915" spans="1:4" s="58" customFormat="1" ht="15.75" x14ac:dyDescent="0.2">
      <c r="A915" s="36">
        <v>16</v>
      </c>
      <c r="B915" s="37" t="s">
        <v>899</v>
      </c>
      <c r="C915" s="38">
        <v>0.52400000000000002</v>
      </c>
      <c r="D915" s="57"/>
    </row>
    <row r="916" spans="1:4" s="16" customFormat="1" ht="15.75" x14ac:dyDescent="0.2">
      <c r="A916" s="36">
        <v>17</v>
      </c>
      <c r="B916" s="37" t="s">
        <v>900</v>
      </c>
      <c r="C916" s="38">
        <v>0.45800000000000002</v>
      </c>
      <c r="D916" s="15"/>
    </row>
    <row r="917" spans="1:4" s="16" customFormat="1" ht="15.75" x14ac:dyDescent="0.2">
      <c r="A917" s="36">
        <v>18</v>
      </c>
      <c r="B917" s="37" t="s">
        <v>901</v>
      </c>
      <c r="C917" s="38">
        <v>0.42299999999999999</v>
      </c>
      <c r="D917" s="15"/>
    </row>
    <row r="918" spans="1:4" s="16" customFormat="1" ht="15.75" x14ac:dyDescent="0.2">
      <c r="A918" s="36">
        <v>19</v>
      </c>
      <c r="B918" s="37" t="s">
        <v>902</v>
      </c>
      <c r="C918" s="38">
        <v>0.48299999999999998</v>
      </c>
      <c r="D918" s="15"/>
    </row>
    <row r="919" spans="1:4" s="16" customFormat="1" ht="31.5" x14ac:dyDescent="0.2">
      <c r="A919" s="36">
        <v>20</v>
      </c>
      <c r="B919" s="37" t="s">
        <v>903</v>
      </c>
      <c r="C919" s="38">
        <v>0.112</v>
      </c>
      <c r="D919" s="15"/>
    </row>
    <row r="920" spans="1:4" s="16" customFormat="1" ht="15.75" x14ac:dyDescent="0.2">
      <c r="A920" s="36">
        <v>21</v>
      </c>
      <c r="B920" s="37" t="s">
        <v>904</v>
      </c>
      <c r="C920" s="38">
        <v>0.55500000000000005</v>
      </c>
      <c r="D920" s="15"/>
    </row>
    <row r="921" spans="1:4" s="16" customFormat="1" ht="15.75" x14ac:dyDescent="0.2">
      <c r="A921" s="36">
        <v>22</v>
      </c>
      <c r="B921" s="37" t="s">
        <v>905</v>
      </c>
      <c r="C921" s="38">
        <v>0.495</v>
      </c>
      <c r="D921" s="15"/>
    </row>
    <row r="922" spans="1:4" s="16" customFormat="1" ht="15.75" x14ac:dyDescent="0.2">
      <c r="A922" s="36">
        <v>23</v>
      </c>
      <c r="B922" s="37" t="s">
        <v>906</v>
      </c>
      <c r="C922" s="38">
        <v>0.56999999999999995</v>
      </c>
      <c r="D922" s="15"/>
    </row>
    <row r="923" spans="1:4" s="16" customFormat="1" ht="15.75" x14ac:dyDescent="0.2">
      <c r="A923" s="36">
        <v>24</v>
      </c>
      <c r="B923" s="37" t="s">
        <v>907</v>
      </c>
      <c r="C923" s="38">
        <v>0.875</v>
      </c>
      <c r="D923" s="15"/>
    </row>
    <row r="924" spans="1:4" s="16" customFormat="1" ht="15.75" x14ac:dyDescent="0.2">
      <c r="A924" s="36">
        <v>25</v>
      </c>
      <c r="B924" s="37" t="s">
        <v>908</v>
      </c>
      <c r="C924" s="38">
        <v>0.54</v>
      </c>
      <c r="D924" s="15"/>
    </row>
    <row r="925" spans="1:4" s="16" customFormat="1" ht="15.75" x14ac:dyDescent="0.2">
      <c r="A925" s="36">
        <v>26</v>
      </c>
      <c r="B925" s="37" t="s">
        <v>909</v>
      </c>
      <c r="C925" s="38">
        <v>0.20499999999999999</v>
      </c>
      <c r="D925" s="15"/>
    </row>
    <row r="926" spans="1:4" s="16" customFormat="1" ht="15.75" x14ac:dyDescent="0.2">
      <c r="A926" s="36">
        <v>27</v>
      </c>
      <c r="B926" s="37" t="s">
        <v>910</v>
      </c>
      <c r="C926" s="38">
        <v>0.33</v>
      </c>
      <c r="D926" s="15"/>
    </row>
    <row r="927" spans="1:4" s="16" customFormat="1" ht="15.75" x14ac:dyDescent="0.2">
      <c r="A927" s="36">
        <v>28</v>
      </c>
      <c r="B927" s="37" t="s">
        <v>911</v>
      </c>
      <c r="C927" s="38">
        <v>1.5</v>
      </c>
      <c r="D927" s="15"/>
    </row>
    <row r="928" spans="1:4" s="16" customFormat="1" ht="15.75" x14ac:dyDescent="0.2">
      <c r="A928" s="36">
        <v>29</v>
      </c>
      <c r="B928" s="37" t="s">
        <v>912</v>
      </c>
      <c r="C928" s="38">
        <v>1.377</v>
      </c>
      <c r="D928" s="15"/>
    </row>
    <row r="929" spans="1:4" s="16" customFormat="1" ht="15.75" x14ac:dyDescent="0.2">
      <c r="A929" s="36">
        <v>30</v>
      </c>
      <c r="B929" s="37" t="s">
        <v>913</v>
      </c>
      <c r="C929" s="38">
        <v>0.4</v>
      </c>
      <c r="D929" s="15"/>
    </row>
    <row r="930" spans="1:4" s="16" customFormat="1" ht="15.75" x14ac:dyDescent="0.2">
      <c r="A930" s="36">
        <v>31</v>
      </c>
      <c r="B930" s="37" t="s">
        <v>914</v>
      </c>
      <c r="C930" s="38">
        <v>0.4</v>
      </c>
      <c r="D930" s="15"/>
    </row>
    <row r="931" spans="1:4" s="16" customFormat="1" ht="15.75" x14ac:dyDescent="0.2">
      <c r="A931" s="36">
        <v>32</v>
      </c>
      <c r="B931" s="37" t="s">
        <v>915</v>
      </c>
      <c r="C931" s="38">
        <v>0.27500000000000002</v>
      </c>
      <c r="D931" s="15"/>
    </row>
    <row r="932" spans="1:4" s="16" customFormat="1" ht="15.75" x14ac:dyDescent="0.2">
      <c r="A932" s="36">
        <v>33</v>
      </c>
      <c r="B932" s="37" t="s">
        <v>916</v>
      </c>
      <c r="C932" s="38">
        <v>0.25</v>
      </c>
      <c r="D932" s="15"/>
    </row>
    <row r="933" spans="1:4" s="16" customFormat="1" ht="15.75" x14ac:dyDescent="0.2">
      <c r="A933" s="36">
        <v>34</v>
      </c>
      <c r="B933" s="37" t="s">
        <v>917</v>
      </c>
      <c r="C933" s="38">
        <v>0.63400000000000001</v>
      </c>
      <c r="D933" s="15"/>
    </row>
    <row r="934" spans="1:4" s="16" customFormat="1" ht="15.75" x14ac:dyDescent="0.2">
      <c r="A934" s="36">
        <v>35</v>
      </c>
      <c r="B934" s="37" t="s">
        <v>918</v>
      </c>
      <c r="C934" s="38">
        <v>0.33</v>
      </c>
      <c r="D934" s="15"/>
    </row>
    <row r="935" spans="1:4" s="16" customFormat="1" ht="15.75" x14ac:dyDescent="0.2">
      <c r="A935" s="36">
        <v>36</v>
      </c>
      <c r="B935" s="37" t="s">
        <v>919</v>
      </c>
      <c r="C935" s="38">
        <v>0.49</v>
      </c>
      <c r="D935" s="15"/>
    </row>
    <row r="936" spans="1:4" s="16" customFormat="1" ht="15.75" x14ac:dyDescent="0.2">
      <c r="A936" s="36">
        <v>37</v>
      </c>
      <c r="B936" s="37" t="s">
        <v>920</v>
      </c>
      <c r="C936" s="38">
        <v>0.53</v>
      </c>
      <c r="D936" s="15"/>
    </row>
    <row r="937" spans="1:4" s="16" customFormat="1" ht="15.75" x14ac:dyDescent="0.2">
      <c r="A937" s="36">
        <v>38</v>
      </c>
      <c r="B937" s="37" t="s">
        <v>921</v>
      </c>
      <c r="C937" s="38">
        <v>0.36</v>
      </c>
      <c r="D937" s="15"/>
    </row>
    <row r="938" spans="1:4" s="16" customFormat="1" ht="15.75" x14ac:dyDescent="0.2">
      <c r="A938" s="36">
        <v>39</v>
      </c>
      <c r="B938" s="37" t="s">
        <v>922</v>
      </c>
      <c r="C938" s="38">
        <v>0.8</v>
      </c>
      <c r="D938" s="15"/>
    </row>
    <row r="939" spans="1:4" s="16" customFormat="1" ht="15.75" x14ac:dyDescent="0.2">
      <c r="A939" s="36">
        <v>40</v>
      </c>
      <c r="B939" s="37" t="s">
        <v>923</v>
      </c>
      <c r="C939" s="38">
        <v>0.3</v>
      </c>
      <c r="D939" s="15"/>
    </row>
    <row r="940" spans="1:4" s="16" customFormat="1" ht="15.75" x14ac:dyDescent="0.2">
      <c r="A940" s="36">
        <v>41</v>
      </c>
      <c r="B940" s="37" t="s">
        <v>924</v>
      </c>
      <c r="C940" s="38">
        <v>0.55000000000000004</v>
      </c>
      <c r="D940" s="15"/>
    </row>
    <row r="941" spans="1:4" s="58" customFormat="1" ht="15.75" x14ac:dyDescent="0.2">
      <c r="A941" s="36">
        <v>42</v>
      </c>
      <c r="B941" s="37" t="s">
        <v>925</v>
      </c>
      <c r="C941" s="38">
        <v>0.63300000000000001</v>
      </c>
      <c r="D941" s="57"/>
    </row>
    <row r="942" spans="1:4" s="16" customFormat="1" ht="15.75" x14ac:dyDescent="0.2">
      <c r="A942" s="36">
        <v>43</v>
      </c>
      <c r="B942" s="37" t="s">
        <v>926</v>
      </c>
      <c r="C942" s="38">
        <v>0.38</v>
      </c>
      <c r="D942" s="15"/>
    </row>
    <row r="943" spans="1:4" s="16" customFormat="1" ht="15.75" x14ac:dyDescent="0.2">
      <c r="A943" s="36">
        <v>44</v>
      </c>
      <c r="B943" s="37" t="s">
        <v>927</v>
      </c>
      <c r="C943" s="38">
        <v>0.55100000000000005</v>
      </c>
      <c r="D943" s="15"/>
    </row>
    <row r="944" spans="1:4" s="16" customFormat="1" ht="15.75" x14ac:dyDescent="0.2">
      <c r="A944" s="36">
        <v>45</v>
      </c>
      <c r="B944" s="37" t="s">
        <v>928</v>
      </c>
      <c r="C944" s="38">
        <v>1</v>
      </c>
      <c r="D944" s="15"/>
    </row>
    <row r="945" spans="1:4" s="16" customFormat="1" ht="15.75" x14ac:dyDescent="0.2">
      <c r="A945" s="36">
        <v>46</v>
      </c>
      <c r="B945" s="37" t="s">
        <v>929</v>
      </c>
      <c r="C945" s="38">
        <v>1</v>
      </c>
      <c r="D945" s="15"/>
    </row>
    <row r="946" spans="1:4" s="16" customFormat="1" ht="15.75" x14ac:dyDescent="0.2">
      <c r="A946" s="36">
        <v>47</v>
      </c>
      <c r="B946" s="37" t="s">
        <v>930</v>
      </c>
      <c r="C946" s="38">
        <v>0.6</v>
      </c>
      <c r="D946" s="15"/>
    </row>
    <row r="947" spans="1:4" s="16" customFormat="1" ht="15.75" x14ac:dyDescent="0.2">
      <c r="A947" s="36">
        <v>48</v>
      </c>
      <c r="B947" s="37" t="s">
        <v>931</v>
      </c>
      <c r="C947" s="38">
        <v>1.2</v>
      </c>
      <c r="D947" s="15"/>
    </row>
    <row r="948" spans="1:4" s="16" customFormat="1" ht="31.5" x14ac:dyDescent="0.2">
      <c r="A948" s="36">
        <v>49</v>
      </c>
      <c r="B948" s="46" t="s">
        <v>932</v>
      </c>
      <c r="C948" s="38">
        <v>1.1000000000000001</v>
      </c>
      <c r="D948" s="15"/>
    </row>
    <row r="949" spans="1:4" s="16" customFormat="1" ht="31.5" x14ac:dyDescent="0.2">
      <c r="A949" s="36">
        <v>50</v>
      </c>
      <c r="B949" s="46" t="s">
        <v>933</v>
      </c>
      <c r="C949" s="38">
        <v>0.95</v>
      </c>
      <c r="D949" s="15"/>
    </row>
    <row r="950" spans="1:4" s="16" customFormat="1" ht="15.75" x14ac:dyDescent="0.2">
      <c r="A950" s="36">
        <v>51</v>
      </c>
      <c r="B950" s="37" t="s">
        <v>934</v>
      </c>
      <c r="C950" s="38">
        <v>0.496</v>
      </c>
      <c r="D950" s="15"/>
    </row>
    <row r="951" spans="1:4" s="16" customFormat="1" ht="15.75" x14ac:dyDescent="0.2">
      <c r="A951" s="36">
        <v>52</v>
      </c>
      <c r="B951" s="37" t="s">
        <v>935</v>
      </c>
      <c r="C951" s="38">
        <v>0.55000000000000004</v>
      </c>
      <c r="D951" s="15"/>
    </row>
    <row r="952" spans="1:4" s="16" customFormat="1" ht="15.75" x14ac:dyDescent="0.2">
      <c r="A952" s="36">
        <v>53</v>
      </c>
      <c r="B952" s="37" t="s">
        <v>936</v>
      </c>
      <c r="C952" s="38">
        <v>1.1000000000000001</v>
      </c>
      <c r="D952" s="15"/>
    </row>
    <row r="953" spans="1:4" s="16" customFormat="1" ht="15.75" x14ac:dyDescent="0.2">
      <c r="A953" s="36">
        <v>54</v>
      </c>
      <c r="B953" s="37" t="s">
        <v>937</v>
      </c>
      <c r="C953" s="38">
        <v>0.95</v>
      </c>
      <c r="D953" s="15"/>
    </row>
    <row r="954" spans="1:4" s="16" customFormat="1" ht="15.75" x14ac:dyDescent="0.2">
      <c r="A954" s="36">
        <v>55</v>
      </c>
      <c r="B954" s="37" t="s">
        <v>938</v>
      </c>
      <c r="C954" s="38">
        <v>1.2</v>
      </c>
      <c r="D954" s="15"/>
    </row>
    <row r="955" spans="1:4" s="16" customFormat="1" ht="15.75" x14ac:dyDescent="0.2">
      <c r="A955" s="36">
        <v>56</v>
      </c>
      <c r="B955" s="37" t="s">
        <v>900</v>
      </c>
      <c r="C955" s="38">
        <v>0.45800000000000002</v>
      </c>
      <c r="D955" s="15"/>
    </row>
    <row r="956" spans="1:4" s="16" customFormat="1" ht="15.75" x14ac:dyDescent="0.2">
      <c r="A956" s="36">
        <v>57</v>
      </c>
      <c r="B956" s="37" t="s">
        <v>939</v>
      </c>
      <c r="C956" s="38">
        <v>3.2</v>
      </c>
      <c r="D956" s="15"/>
    </row>
    <row r="957" spans="1:4" s="16" customFormat="1" ht="15.75" x14ac:dyDescent="0.2">
      <c r="A957" s="36">
        <v>58</v>
      </c>
      <c r="B957" s="37" t="s">
        <v>940</v>
      </c>
      <c r="C957" s="38">
        <v>1.5</v>
      </c>
      <c r="D957" s="15"/>
    </row>
    <row r="958" spans="1:4" s="16" customFormat="1" ht="15.75" x14ac:dyDescent="0.2">
      <c r="A958" s="36">
        <v>59</v>
      </c>
      <c r="B958" s="37" t="s">
        <v>941</v>
      </c>
      <c r="C958" s="38">
        <v>0.55000000000000004</v>
      </c>
      <c r="D958" s="15"/>
    </row>
    <row r="959" spans="1:4" s="16" customFormat="1" ht="15.75" x14ac:dyDescent="0.2">
      <c r="A959" s="36">
        <v>60</v>
      </c>
      <c r="B959" s="37" t="s">
        <v>942</v>
      </c>
      <c r="C959" s="38">
        <v>0.8</v>
      </c>
      <c r="D959" s="15"/>
    </row>
    <row r="960" spans="1:4" s="16" customFormat="1" ht="15.75" x14ac:dyDescent="0.2">
      <c r="A960" s="36">
        <v>61</v>
      </c>
      <c r="B960" s="37" t="s">
        <v>943</v>
      </c>
      <c r="C960" s="38">
        <v>0.3</v>
      </c>
      <c r="D960" s="15"/>
    </row>
    <row r="961" spans="1:4" s="16" customFormat="1" ht="15.75" x14ac:dyDescent="0.2">
      <c r="A961" s="36">
        <v>62</v>
      </c>
      <c r="B961" s="37" t="s">
        <v>944</v>
      </c>
      <c r="C961" s="38">
        <v>0.95</v>
      </c>
      <c r="D961" s="15"/>
    </row>
    <row r="962" spans="1:4" s="16" customFormat="1" ht="15.75" x14ac:dyDescent="0.2">
      <c r="A962" s="36">
        <v>63</v>
      </c>
      <c r="B962" s="37" t="s">
        <v>945</v>
      </c>
      <c r="C962" s="38">
        <v>0.8</v>
      </c>
      <c r="D962" s="15"/>
    </row>
    <row r="963" spans="1:4" s="16" customFormat="1" ht="15.75" x14ac:dyDescent="0.2">
      <c r="A963" s="36">
        <v>64</v>
      </c>
      <c r="B963" s="37" t="s">
        <v>946</v>
      </c>
      <c r="C963" s="38">
        <v>0.6</v>
      </c>
      <c r="D963" s="15"/>
    </row>
    <row r="964" spans="1:4" s="16" customFormat="1" ht="15.75" x14ac:dyDescent="0.2">
      <c r="A964" s="36">
        <v>65</v>
      </c>
      <c r="B964" s="37" t="s">
        <v>947</v>
      </c>
      <c r="C964" s="38">
        <v>0.4</v>
      </c>
      <c r="D964" s="15"/>
    </row>
    <row r="965" spans="1:4" s="16" customFormat="1" ht="15.75" x14ac:dyDescent="0.2">
      <c r="A965" s="36">
        <v>66</v>
      </c>
      <c r="B965" s="37" t="s">
        <v>948</v>
      </c>
      <c r="C965" s="38">
        <v>0.5</v>
      </c>
      <c r="D965" s="15"/>
    </row>
    <row r="966" spans="1:4" s="16" customFormat="1" ht="31.5" x14ac:dyDescent="0.2">
      <c r="A966" s="36">
        <v>67</v>
      </c>
      <c r="B966" s="37" t="s">
        <v>949</v>
      </c>
      <c r="C966" s="38">
        <v>0.65</v>
      </c>
      <c r="D966" s="15"/>
    </row>
    <row r="967" spans="1:4" s="16" customFormat="1" ht="15.75" x14ac:dyDescent="0.2">
      <c r="A967" s="36">
        <v>68</v>
      </c>
      <c r="B967" s="37" t="s">
        <v>950</v>
      </c>
      <c r="C967" s="38">
        <v>0.3</v>
      </c>
      <c r="D967" s="15"/>
    </row>
    <row r="968" spans="1:4" s="16" customFormat="1" ht="15.75" x14ac:dyDescent="0.2">
      <c r="A968" s="36">
        <v>69</v>
      </c>
      <c r="B968" s="37" t="s">
        <v>951</v>
      </c>
      <c r="C968" s="38">
        <v>0.3</v>
      </c>
      <c r="D968" s="15"/>
    </row>
    <row r="969" spans="1:4" s="16" customFormat="1" ht="15.75" x14ac:dyDescent="0.2">
      <c r="A969" s="36">
        <v>70</v>
      </c>
      <c r="B969" s="37" t="s">
        <v>952</v>
      </c>
      <c r="C969" s="38">
        <v>0.3</v>
      </c>
      <c r="D969" s="15"/>
    </row>
    <row r="970" spans="1:4" s="16" customFormat="1" ht="15.75" x14ac:dyDescent="0.2">
      <c r="A970" s="36">
        <v>71</v>
      </c>
      <c r="B970" s="37" t="s">
        <v>953</v>
      </c>
      <c r="C970" s="38">
        <v>0.3</v>
      </c>
      <c r="D970" s="15"/>
    </row>
    <row r="971" spans="1:4" s="16" customFormat="1" ht="15.75" x14ac:dyDescent="0.2">
      <c r="A971" s="36">
        <v>72</v>
      </c>
      <c r="B971" s="37" t="s">
        <v>954</v>
      </c>
      <c r="C971" s="38">
        <v>0.3</v>
      </c>
      <c r="D971" s="15"/>
    </row>
    <row r="972" spans="1:4" s="16" customFormat="1" ht="37.5" x14ac:dyDescent="0.2">
      <c r="A972" s="36">
        <v>73</v>
      </c>
      <c r="B972" s="78" t="s">
        <v>955</v>
      </c>
      <c r="C972" s="44">
        <v>0.9</v>
      </c>
      <c r="D972" s="15"/>
    </row>
    <row r="973" spans="1:4" s="16" customFormat="1" x14ac:dyDescent="0.2">
      <c r="A973" s="36">
        <v>74</v>
      </c>
      <c r="B973" s="78" t="s">
        <v>956</v>
      </c>
      <c r="C973" s="44">
        <v>0.8</v>
      </c>
      <c r="D973" s="15"/>
    </row>
    <row r="974" spans="1:4" s="16" customFormat="1" ht="56.25" x14ac:dyDescent="0.2">
      <c r="A974" s="36">
        <v>75</v>
      </c>
      <c r="B974" s="78" t="s">
        <v>957</v>
      </c>
      <c r="C974" s="44">
        <v>0.8</v>
      </c>
      <c r="D974" s="15"/>
    </row>
    <row r="975" spans="1:4" s="16" customFormat="1" x14ac:dyDescent="0.2">
      <c r="A975" s="36">
        <v>76</v>
      </c>
      <c r="B975" s="78" t="s">
        <v>958</v>
      </c>
      <c r="C975" s="44">
        <v>0.5</v>
      </c>
      <c r="D975" s="15"/>
    </row>
    <row r="976" spans="1:4" s="16" customFormat="1" ht="75" x14ac:dyDescent="0.2">
      <c r="A976" s="36">
        <v>77</v>
      </c>
      <c r="B976" s="78" t="s">
        <v>959</v>
      </c>
      <c r="C976" s="44">
        <v>0.3</v>
      </c>
      <c r="D976" s="15"/>
    </row>
    <row r="977" spans="1:4" s="16" customFormat="1" ht="37.5" x14ac:dyDescent="0.2">
      <c r="A977" s="36">
        <v>78</v>
      </c>
      <c r="B977" s="78" t="s">
        <v>960</v>
      </c>
      <c r="C977" s="44">
        <v>0.2</v>
      </c>
      <c r="D977" s="15"/>
    </row>
    <row r="978" spans="1:4" s="16" customFormat="1" ht="37.5" x14ac:dyDescent="0.2">
      <c r="A978" s="36">
        <v>79</v>
      </c>
      <c r="B978" s="78" t="s">
        <v>961</v>
      </c>
      <c r="C978" s="44">
        <v>0.7</v>
      </c>
      <c r="D978" s="15"/>
    </row>
    <row r="979" spans="1:4" s="16" customFormat="1" x14ac:dyDescent="0.2">
      <c r="A979" s="36">
        <v>80</v>
      </c>
      <c r="B979" s="78" t="s">
        <v>962</v>
      </c>
      <c r="C979" s="44">
        <v>0.3</v>
      </c>
      <c r="D979" s="15"/>
    </row>
    <row r="980" spans="1:4" s="16" customFormat="1" ht="37.5" x14ac:dyDescent="0.2">
      <c r="A980" s="36">
        <v>81</v>
      </c>
      <c r="B980" s="78" t="s">
        <v>963</v>
      </c>
      <c r="C980" s="44">
        <v>0.3</v>
      </c>
      <c r="D980" s="15"/>
    </row>
    <row r="981" spans="1:4" s="16" customFormat="1" ht="37.5" x14ac:dyDescent="0.2">
      <c r="A981" s="36">
        <v>82</v>
      </c>
      <c r="B981" s="78" t="s">
        <v>964</v>
      </c>
      <c r="C981" s="44">
        <v>0.8</v>
      </c>
      <c r="D981" s="15"/>
    </row>
    <row r="982" spans="1:4" s="16" customFormat="1" x14ac:dyDescent="0.2">
      <c r="A982" s="36">
        <v>83</v>
      </c>
      <c r="B982" s="78" t="s">
        <v>965</v>
      </c>
      <c r="C982" s="44">
        <v>0.8</v>
      </c>
      <c r="D982" s="15"/>
    </row>
    <row r="983" spans="1:4" s="16" customFormat="1" x14ac:dyDescent="0.2">
      <c r="A983" s="36">
        <v>84</v>
      </c>
      <c r="B983" s="78" t="s">
        <v>966</v>
      </c>
      <c r="C983" s="44">
        <v>0.5</v>
      </c>
      <c r="D983" s="15"/>
    </row>
    <row r="984" spans="1:4" s="16" customFormat="1" x14ac:dyDescent="0.2">
      <c r="A984" s="36">
        <v>85</v>
      </c>
      <c r="B984" s="78" t="s">
        <v>967</v>
      </c>
      <c r="C984" s="44">
        <v>0.3</v>
      </c>
      <c r="D984" s="15"/>
    </row>
    <row r="985" spans="1:4" s="16" customFormat="1" x14ac:dyDescent="0.2">
      <c r="A985" s="36">
        <v>86</v>
      </c>
      <c r="B985" s="78" t="s">
        <v>968</v>
      </c>
      <c r="C985" s="44">
        <v>0.6</v>
      </c>
      <c r="D985" s="15"/>
    </row>
    <row r="986" spans="1:4" s="16" customFormat="1" ht="15.6" customHeight="1" x14ac:dyDescent="0.2">
      <c r="A986" s="143" t="s">
        <v>969</v>
      </c>
      <c r="B986" s="143"/>
      <c r="C986" s="10">
        <f>SUM(C987:C1004)</f>
        <v>8.6840000000000011</v>
      </c>
      <c r="D986" s="15"/>
    </row>
    <row r="987" spans="1:4" s="16" customFormat="1" ht="15.75" x14ac:dyDescent="0.2">
      <c r="A987" s="36">
        <v>1</v>
      </c>
      <c r="B987" s="37" t="s">
        <v>970</v>
      </c>
      <c r="C987" s="38">
        <v>0.4</v>
      </c>
      <c r="D987" s="15"/>
    </row>
    <row r="988" spans="1:4" s="16" customFormat="1" ht="15.75" x14ac:dyDescent="0.2">
      <c r="A988" s="36">
        <v>2</v>
      </c>
      <c r="B988" s="37" t="s">
        <v>971</v>
      </c>
      <c r="C988" s="38">
        <v>0.40500000000000003</v>
      </c>
      <c r="D988" s="15"/>
    </row>
    <row r="989" spans="1:4" s="16" customFormat="1" ht="15.75" x14ac:dyDescent="0.2">
      <c r="A989" s="36">
        <v>3</v>
      </c>
      <c r="B989" s="37" t="s">
        <v>972</v>
      </c>
      <c r="C989" s="38">
        <v>0.35899999999999999</v>
      </c>
      <c r="D989" s="15"/>
    </row>
    <row r="990" spans="1:4" s="16" customFormat="1" ht="15.75" x14ac:dyDescent="0.2">
      <c r="A990" s="36">
        <v>4</v>
      </c>
      <c r="B990" s="37" t="s">
        <v>973</v>
      </c>
      <c r="C990" s="38">
        <v>0.55000000000000004</v>
      </c>
      <c r="D990" s="15"/>
    </row>
    <row r="991" spans="1:4" s="16" customFormat="1" ht="31.5" x14ac:dyDescent="0.2">
      <c r="A991" s="36">
        <v>5</v>
      </c>
      <c r="B991" s="37" t="s">
        <v>974</v>
      </c>
      <c r="C991" s="38">
        <v>0.65</v>
      </c>
      <c r="D991" s="15"/>
    </row>
    <row r="992" spans="1:4" s="16" customFormat="1" ht="15.75" x14ac:dyDescent="0.2">
      <c r="A992" s="36">
        <v>6</v>
      </c>
      <c r="B992" s="37" t="s">
        <v>975</v>
      </c>
      <c r="C992" s="38">
        <v>0.97699999999999998</v>
      </c>
      <c r="D992" s="15"/>
    </row>
    <row r="993" spans="1:4" s="16" customFormat="1" ht="15.75" x14ac:dyDescent="0.2">
      <c r="A993" s="36">
        <v>7</v>
      </c>
      <c r="B993" s="37" t="s">
        <v>976</v>
      </c>
      <c r="C993" s="38">
        <v>0.45</v>
      </c>
      <c r="D993" s="15"/>
    </row>
    <row r="994" spans="1:4" s="16" customFormat="1" ht="15.75" x14ac:dyDescent="0.2">
      <c r="A994" s="36">
        <v>8</v>
      </c>
      <c r="B994" s="37" t="s">
        <v>977</v>
      </c>
      <c r="C994" s="38">
        <v>0.35199999999999998</v>
      </c>
      <c r="D994" s="15"/>
    </row>
    <row r="995" spans="1:4" s="16" customFormat="1" ht="15.75" x14ac:dyDescent="0.2">
      <c r="A995" s="36">
        <v>9</v>
      </c>
      <c r="B995" s="37" t="s">
        <v>978</v>
      </c>
      <c r="C995" s="38">
        <v>0.30299999999999999</v>
      </c>
      <c r="D995" s="15"/>
    </row>
    <row r="996" spans="1:4" s="16" customFormat="1" ht="15.75" x14ac:dyDescent="0.2">
      <c r="A996" s="36">
        <v>10</v>
      </c>
      <c r="B996" s="37" t="s">
        <v>979</v>
      </c>
      <c r="C996" s="38">
        <v>0.24</v>
      </c>
      <c r="D996" s="15"/>
    </row>
    <row r="997" spans="1:4" s="16" customFormat="1" ht="15.75" x14ac:dyDescent="0.2">
      <c r="A997" s="36">
        <v>11</v>
      </c>
      <c r="B997" s="37" t="s">
        <v>980</v>
      </c>
      <c r="C997" s="38">
        <v>0.31</v>
      </c>
      <c r="D997" s="15"/>
    </row>
    <row r="998" spans="1:4" s="16" customFormat="1" ht="15.75" x14ac:dyDescent="0.2">
      <c r="A998" s="36">
        <v>12</v>
      </c>
      <c r="B998" s="37" t="s">
        <v>981</v>
      </c>
      <c r="C998" s="38">
        <v>0.15</v>
      </c>
      <c r="D998" s="15"/>
    </row>
    <row r="999" spans="1:4" s="16" customFormat="1" ht="15.75" x14ac:dyDescent="0.2">
      <c r="A999" s="36">
        <v>13</v>
      </c>
      <c r="B999" s="37" t="s">
        <v>982</v>
      </c>
      <c r="C999" s="38">
        <v>0.28000000000000003</v>
      </c>
      <c r="D999" s="15"/>
    </row>
    <row r="1000" spans="1:4" s="16" customFormat="1" ht="15.75" x14ac:dyDescent="0.2">
      <c r="A1000" s="36">
        <v>14</v>
      </c>
      <c r="B1000" s="37" t="s">
        <v>983</v>
      </c>
      <c r="C1000" s="38">
        <v>0.6</v>
      </c>
      <c r="D1000" s="15"/>
    </row>
    <row r="1001" spans="1:4" s="16" customFormat="1" ht="15.75" x14ac:dyDescent="0.2">
      <c r="A1001" s="36">
        <v>15</v>
      </c>
      <c r="B1001" s="37" t="s">
        <v>984</v>
      </c>
      <c r="C1001" s="38">
        <v>0.40799999999999997</v>
      </c>
      <c r="D1001" s="15"/>
    </row>
    <row r="1002" spans="1:4" s="16" customFormat="1" ht="31.5" x14ac:dyDescent="0.2">
      <c r="A1002" s="36">
        <v>16</v>
      </c>
      <c r="B1002" s="37" t="s">
        <v>974</v>
      </c>
      <c r="C1002" s="38">
        <v>0.65</v>
      </c>
      <c r="D1002" s="15"/>
    </row>
    <row r="1003" spans="1:4" s="16" customFormat="1" ht="15.75" x14ac:dyDescent="0.2">
      <c r="A1003" s="36">
        <v>17</v>
      </c>
      <c r="B1003" s="37" t="s">
        <v>985</v>
      </c>
      <c r="C1003" s="38">
        <v>0.8</v>
      </c>
      <c r="D1003" s="15"/>
    </row>
    <row r="1004" spans="1:4" s="16" customFormat="1" ht="15.75" x14ac:dyDescent="0.2">
      <c r="A1004" s="36">
        <v>18</v>
      </c>
      <c r="B1004" s="37" t="s">
        <v>986</v>
      </c>
      <c r="C1004" s="38">
        <v>0.8</v>
      </c>
      <c r="D1004" s="15"/>
    </row>
    <row r="1005" spans="1:4" s="16" customFormat="1" ht="15.6" customHeight="1" x14ac:dyDescent="0.2">
      <c r="A1005" s="143" t="s">
        <v>408</v>
      </c>
      <c r="B1005" s="143"/>
      <c r="C1005" s="33">
        <f>SUM(C1006:C1043)</f>
        <v>51.109000000000002</v>
      </c>
      <c r="D1005" s="15"/>
    </row>
    <row r="1006" spans="1:4" s="16" customFormat="1" ht="31.5" x14ac:dyDescent="0.2">
      <c r="A1006" s="36">
        <v>1</v>
      </c>
      <c r="B1006" s="37" t="s">
        <v>987</v>
      </c>
      <c r="C1006" s="38">
        <v>1.23</v>
      </c>
      <c r="D1006" s="15"/>
    </row>
    <row r="1007" spans="1:4" s="16" customFormat="1" ht="31.5" x14ac:dyDescent="0.2">
      <c r="A1007" s="36">
        <v>2</v>
      </c>
      <c r="B1007" s="37" t="s">
        <v>988</v>
      </c>
      <c r="C1007" s="38">
        <v>1.2749999999999999</v>
      </c>
      <c r="D1007" s="15"/>
    </row>
    <row r="1008" spans="1:4" s="16" customFormat="1" ht="31.5" x14ac:dyDescent="0.2">
      <c r="A1008" s="36">
        <v>3</v>
      </c>
      <c r="B1008" s="37" t="s">
        <v>989</v>
      </c>
      <c r="C1008" s="38">
        <v>0.39500000000000002</v>
      </c>
      <c r="D1008" s="15"/>
    </row>
    <row r="1009" spans="1:4" s="16" customFormat="1" ht="31.5" x14ac:dyDescent="0.2">
      <c r="A1009" s="36">
        <v>4</v>
      </c>
      <c r="B1009" s="48" t="s">
        <v>990</v>
      </c>
      <c r="C1009" s="38">
        <v>0.9</v>
      </c>
      <c r="D1009" s="15"/>
    </row>
    <row r="1010" spans="1:4" s="16" customFormat="1" ht="15.75" x14ac:dyDescent="0.2">
      <c r="A1010" s="36">
        <v>5</v>
      </c>
      <c r="B1010" s="48" t="s">
        <v>991</v>
      </c>
      <c r="C1010" s="38">
        <v>0.95</v>
      </c>
      <c r="D1010" s="15"/>
    </row>
    <row r="1011" spans="1:4" s="16" customFormat="1" ht="15.75" x14ac:dyDescent="0.2">
      <c r="A1011" s="36">
        <v>6</v>
      </c>
      <c r="B1011" s="48" t="s">
        <v>992</v>
      </c>
      <c r="C1011" s="38">
        <v>1</v>
      </c>
      <c r="D1011" s="15"/>
    </row>
    <row r="1012" spans="1:4" s="16" customFormat="1" ht="15.75" x14ac:dyDescent="0.2">
      <c r="A1012" s="36">
        <v>7</v>
      </c>
      <c r="B1012" s="37" t="s">
        <v>993</v>
      </c>
      <c r="C1012" s="38">
        <v>1.504</v>
      </c>
      <c r="D1012" s="15"/>
    </row>
    <row r="1013" spans="1:4" s="16" customFormat="1" ht="15.75" x14ac:dyDescent="0.2">
      <c r="A1013" s="36">
        <v>8</v>
      </c>
      <c r="B1013" s="37" t="s">
        <v>994</v>
      </c>
      <c r="C1013" s="38">
        <v>0.78</v>
      </c>
      <c r="D1013" s="15"/>
    </row>
    <row r="1014" spans="1:4" s="16" customFormat="1" ht="15.75" x14ac:dyDescent="0.2">
      <c r="A1014" s="36">
        <v>9</v>
      </c>
      <c r="B1014" s="68" t="s">
        <v>995</v>
      </c>
      <c r="C1014" s="38">
        <v>1</v>
      </c>
      <c r="D1014" s="15"/>
    </row>
    <row r="1015" spans="1:4" s="16" customFormat="1" ht="15.75" x14ac:dyDescent="0.2">
      <c r="A1015" s="36">
        <v>10</v>
      </c>
      <c r="B1015" s="68" t="s">
        <v>996</v>
      </c>
      <c r="C1015" s="38">
        <v>0.8</v>
      </c>
      <c r="D1015" s="15"/>
    </row>
    <row r="1016" spans="1:4" s="16" customFormat="1" ht="15.75" x14ac:dyDescent="0.2">
      <c r="A1016" s="36">
        <v>11</v>
      </c>
      <c r="B1016" s="68" t="s">
        <v>997</v>
      </c>
      <c r="C1016" s="38">
        <v>0.2</v>
      </c>
      <c r="D1016" s="15"/>
    </row>
    <row r="1017" spans="1:4" s="16" customFormat="1" ht="15.75" x14ac:dyDescent="0.2">
      <c r="A1017" s="36">
        <v>12</v>
      </c>
      <c r="B1017" s="68" t="s">
        <v>998</v>
      </c>
      <c r="C1017" s="38">
        <v>0.63500000000000001</v>
      </c>
      <c r="D1017" s="15"/>
    </row>
    <row r="1018" spans="1:4" s="16" customFormat="1" ht="15.75" x14ac:dyDescent="0.2">
      <c r="A1018" s="36">
        <v>13</v>
      </c>
      <c r="B1018" s="68" t="s">
        <v>999</v>
      </c>
      <c r="C1018" s="38">
        <v>0.4</v>
      </c>
      <c r="D1018" s="15"/>
    </row>
    <row r="1019" spans="1:4" s="16" customFormat="1" ht="15.75" x14ac:dyDescent="0.2">
      <c r="A1019" s="36">
        <v>14</v>
      </c>
      <c r="B1019" s="68" t="s">
        <v>1000</v>
      </c>
      <c r="C1019" s="38">
        <v>0.4</v>
      </c>
      <c r="D1019" s="15"/>
    </row>
    <row r="1020" spans="1:4" s="16" customFormat="1" ht="15.75" x14ac:dyDescent="0.2">
      <c r="A1020" s="36">
        <v>15</v>
      </c>
      <c r="B1020" s="68" t="s">
        <v>1001</v>
      </c>
      <c r="C1020" s="38">
        <v>0.9</v>
      </c>
      <c r="D1020" s="15"/>
    </row>
    <row r="1021" spans="1:4" s="16" customFormat="1" ht="15.75" x14ac:dyDescent="0.2">
      <c r="A1021" s="36">
        <v>16</v>
      </c>
      <c r="B1021" s="68" t="s">
        <v>1002</v>
      </c>
      <c r="C1021" s="38">
        <v>0.9</v>
      </c>
      <c r="D1021" s="15"/>
    </row>
    <row r="1022" spans="1:4" s="16" customFormat="1" ht="15.75" x14ac:dyDescent="0.2">
      <c r="A1022" s="36">
        <v>17</v>
      </c>
      <c r="B1022" s="68" t="s">
        <v>1003</v>
      </c>
      <c r="C1022" s="38">
        <v>0.9</v>
      </c>
      <c r="D1022" s="15"/>
    </row>
    <row r="1023" spans="1:4" s="16" customFormat="1" ht="31.5" x14ac:dyDescent="0.2">
      <c r="A1023" s="36">
        <v>18</v>
      </c>
      <c r="B1023" s="68" t="s">
        <v>1004</v>
      </c>
      <c r="C1023" s="38">
        <v>0.6</v>
      </c>
      <c r="D1023" s="15"/>
    </row>
    <row r="1024" spans="1:4" s="16" customFormat="1" ht="15.75" x14ac:dyDescent="0.2">
      <c r="A1024" s="36">
        <v>19</v>
      </c>
      <c r="B1024" s="68" t="s">
        <v>1005</v>
      </c>
      <c r="C1024" s="38">
        <v>0.85</v>
      </c>
      <c r="D1024" s="15"/>
    </row>
    <row r="1025" spans="1:4" s="16" customFormat="1" ht="31.5" x14ac:dyDescent="0.2">
      <c r="A1025" s="36">
        <v>20</v>
      </c>
      <c r="B1025" s="48" t="s">
        <v>1006</v>
      </c>
      <c r="C1025" s="38">
        <v>0.65</v>
      </c>
      <c r="D1025" s="15"/>
    </row>
    <row r="1026" spans="1:4" s="16" customFormat="1" ht="15.75" x14ac:dyDescent="0.2">
      <c r="A1026" s="36">
        <v>21</v>
      </c>
      <c r="B1026" s="48" t="s">
        <v>1007</v>
      </c>
      <c r="C1026" s="38">
        <v>0.35</v>
      </c>
      <c r="D1026" s="15"/>
    </row>
    <row r="1027" spans="1:4" s="16" customFormat="1" ht="47.25" x14ac:dyDescent="0.2">
      <c r="A1027" s="36">
        <v>22</v>
      </c>
      <c r="B1027" s="48" t="s">
        <v>1008</v>
      </c>
      <c r="C1027" s="38">
        <v>0.95</v>
      </c>
      <c r="D1027" s="15"/>
    </row>
    <row r="1028" spans="1:4" s="16" customFormat="1" ht="15.75" x14ac:dyDescent="0.2">
      <c r="A1028" s="36">
        <v>23</v>
      </c>
      <c r="B1028" s="48" t="s">
        <v>1009</v>
      </c>
      <c r="C1028" s="38">
        <v>0.85</v>
      </c>
      <c r="D1028" s="15"/>
    </row>
    <row r="1029" spans="1:4" s="16" customFormat="1" ht="15.75" x14ac:dyDescent="0.2">
      <c r="A1029" s="36">
        <v>24</v>
      </c>
      <c r="B1029" s="46" t="s">
        <v>1010</v>
      </c>
      <c r="C1029" s="38">
        <v>0.69</v>
      </c>
      <c r="D1029" s="15"/>
    </row>
    <row r="1030" spans="1:4" s="16" customFormat="1" ht="15.75" x14ac:dyDescent="0.2">
      <c r="A1030" s="36">
        <v>25</v>
      </c>
      <c r="B1030" s="46" t="s">
        <v>1011</v>
      </c>
      <c r="C1030" s="38">
        <v>0.8</v>
      </c>
      <c r="D1030" s="15"/>
    </row>
    <row r="1031" spans="1:4" s="16" customFormat="1" ht="15.75" x14ac:dyDescent="0.2">
      <c r="A1031" s="36">
        <v>26</v>
      </c>
      <c r="B1031" s="68" t="s">
        <v>1012</v>
      </c>
      <c r="C1031" s="38">
        <v>0.6</v>
      </c>
      <c r="D1031" s="15"/>
    </row>
    <row r="1032" spans="1:4" s="16" customFormat="1" ht="31.5" x14ac:dyDescent="0.2">
      <c r="A1032" s="36">
        <v>27</v>
      </c>
      <c r="B1032" s="68" t="s">
        <v>1013</v>
      </c>
      <c r="C1032" s="38">
        <v>1.5</v>
      </c>
      <c r="D1032" s="15"/>
    </row>
    <row r="1033" spans="1:4" s="16" customFormat="1" ht="47.25" x14ac:dyDescent="0.2">
      <c r="A1033" s="36">
        <v>28</v>
      </c>
      <c r="B1033" s="68" t="s">
        <v>1014</v>
      </c>
      <c r="C1033" s="38">
        <v>2</v>
      </c>
      <c r="D1033" s="15"/>
    </row>
    <row r="1034" spans="1:4" s="16" customFormat="1" ht="31.5" x14ac:dyDescent="0.2">
      <c r="A1034" s="36">
        <v>29</v>
      </c>
      <c r="B1034" s="68" t="s">
        <v>1015</v>
      </c>
      <c r="C1034" s="38">
        <v>0.4</v>
      </c>
      <c r="D1034" s="15"/>
    </row>
    <row r="1035" spans="1:4" s="16" customFormat="1" ht="15.75" x14ac:dyDescent="0.2">
      <c r="A1035" s="36">
        <v>30</v>
      </c>
      <c r="B1035" s="68" t="s">
        <v>1016</v>
      </c>
      <c r="C1035" s="38">
        <v>1</v>
      </c>
      <c r="D1035" s="15"/>
    </row>
    <row r="1036" spans="1:4" s="16" customFormat="1" ht="15.75" x14ac:dyDescent="0.2">
      <c r="A1036" s="36">
        <v>31</v>
      </c>
      <c r="B1036" s="68" t="s">
        <v>1017</v>
      </c>
      <c r="C1036" s="38">
        <v>1</v>
      </c>
      <c r="D1036" s="15"/>
    </row>
    <row r="1037" spans="1:4" s="16" customFormat="1" ht="15.75" x14ac:dyDescent="0.2">
      <c r="A1037" s="36">
        <v>32</v>
      </c>
      <c r="B1037" s="68" t="s">
        <v>1018</v>
      </c>
      <c r="C1037" s="38">
        <v>1</v>
      </c>
      <c r="D1037" s="15"/>
    </row>
    <row r="1038" spans="1:4" s="16" customFormat="1" ht="15.75" x14ac:dyDescent="0.2">
      <c r="A1038" s="36">
        <v>33</v>
      </c>
      <c r="B1038" s="68" t="s">
        <v>1019</v>
      </c>
      <c r="C1038" s="38">
        <v>1</v>
      </c>
      <c r="D1038" s="15"/>
    </row>
    <row r="1039" spans="1:4" s="16" customFormat="1" ht="15.75" x14ac:dyDescent="0.2">
      <c r="A1039" s="36">
        <v>34</v>
      </c>
      <c r="B1039" s="68" t="s">
        <v>1020</v>
      </c>
      <c r="C1039" s="38">
        <v>0.7</v>
      </c>
      <c r="D1039" s="15"/>
    </row>
    <row r="1040" spans="1:4" s="16" customFormat="1" ht="15.75" x14ac:dyDescent="0.2">
      <c r="A1040" s="36">
        <v>35</v>
      </c>
      <c r="B1040" s="68" t="s">
        <v>1021</v>
      </c>
      <c r="C1040" s="38">
        <v>0.7</v>
      </c>
      <c r="D1040" s="15"/>
    </row>
    <row r="1041" spans="1:4" s="16" customFormat="1" ht="15.75" x14ac:dyDescent="0.2">
      <c r="A1041" s="36">
        <v>36</v>
      </c>
      <c r="B1041" s="68" t="s">
        <v>1022</v>
      </c>
      <c r="C1041" s="38">
        <v>0.7</v>
      </c>
      <c r="D1041" s="15"/>
    </row>
    <row r="1042" spans="1:4" s="16" customFormat="1" ht="15.75" x14ac:dyDescent="0.2">
      <c r="A1042" s="36">
        <v>37</v>
      </c>
      <c r="B1042" s="68" t="s">
        <v>997</v>
      </c>
      <c r="C1042" s="38">
        <v>0.6</v>
      </c>
      <c r="D1042" s="15"/>
    </row>
    <row r="1043" spans="1:4" s="16" customFormat="1" ht="15.75" x14ac:dyDescent="0.2">
      <c r="A1043" s="36">
        <v>38</v>
      </c>
      <c r="B1043" s="68" t="s">
        <v>1023</v>
      </c>
      <c r="C1043" s="38">
        <v>20</v>
      </c>
      <c r="D1043" s="15"/>
    </row>
    <row r="1044" spans="1:4" s="16" customFormat="1" ht="37.5" x14ac:dyDescent="0.2">
      <c r="A1044" s="45">
        <v>39</v>
      </c>
      <c r="B1044" s="79" t="s">
        <v>1024</v>
      </c>
      <c r="C1044" s="44">
        <v>2.2999999999999998</v>
      </c>
      <c r="D1044" s="15"/>
    </row>
    <row r="1045" spans="1:4" s="16" customFormat="1" ht="15.6" customHeight="1" x14ac:dyDescent="0.2">
      <c r="A1045" s="143" t="s">
        <v>1025</v>
      </c>
      <c r="B1045" s="143"/>
      <c r="C1045" s="10">
        <f>C1046</f>
        <v>0.95</v>
      </c>
      <c r="D1045" s="15"/>
    </row>
    <row r="1046" spans="1:4" s="16" customFormat="1" ht="15.75" x14ac:dyDescent="0.2">
      <c r="A1046" s="45">
        <v>1</v>
      </c>
      <c r="B1046" s="46" t="s">
        <v>1026</v>
      </c>
      <c r="C1046" s="38">
        <v>0.95</v>
      </c>
      <c r="D1046" s="15"/>
    </row>
    <row r="1047" spans="1:4" s="16" customFormat="1" ht="56.25" x14ac:dyDescent="0.3">
      <c r="A1047" s="45">
        <v>2</v>
      </c>
      <c r="B1047" s="80" t="s">
        <v>1027</v>
      </c>
      <c r="C1047" s="81">
        <v>2.7</v>
      </c>
      <c r="D1047" s="15"/>
    </row>
    <row r="1048" spans="1:4" s="16" customFormat="1" ht="15.6" customHeight="1" x14ac:dyDescent="0.2">
      <c r="A1048" s="143" t="s">
        <v>1028</v>
      </c>
      <c r="B1048" s="143"/>
      <c r="C1048" s="10">
        <f>SUM(C1049:C1078)</f>
        <v>14.927</v>
      </c>
      <c r="D1048" s="15"/>
    </row>
    <row r="1049" spans="1:4" s="16" customFormat="1" ht="31.5" x14ac:dyDescent="0.2">
      <c r="A1049" s="45">
        <v>1</v>
      </c>
      <c r="B1049" s="82" t="s">
        <v>1029</v>
      </c>
      <c r="C1049" s="73">
        <v>7.5999999999999998E-2</v>
      </c>
      <c r="D1049" s="15"/>
    </row>
    <row r="1050" spans="1:4" s="16" customFormat="1" ht="31.5" x14ac:dyDescent="0.2">
      <c r="A1050" s="45">
        <v>2</v>
      </c>
      <c r="B1050" s="82" t="s">
        <v>1030</v>
      </c>
      <c r="C1050" s="73">
        <v>1.06</v>
      </c>
      <c r="D1050" s="15"/>
    </row>
    <row r="1051" spans="1:4" s="16" customFormat="1" ht="15.75" x14ac:dyDescent="0.2">
      <c r="A1051" s="45">
        <v>3</v>
      </c>
      <c r="B1051" s="82" t="s">
        <v>1031</v>
      </c>
      <c r="C1051" s="73">
        <v>0.3</v>
      </c>
      <c r="D1051" s="15"/>
    </row>
    <row r="1052" spans="1:4" s="16" customFormat="1" ht="15.75" x14ac:dyDescent="0.2">
      <c r="A1052" s="45">
        <v>4</v>
      </c>
      <c r="B1052" s="82" t="s">
        <v>1032</v>
      </c>
      <c r="C1052" s="73">
        <v>0.41699999999999998</v>
      </c>
      <c r="D1052" s="15"/>
    </row>
    <row r="1053" spans="1:4" s="16" customFormat="1" ht="15.75" x14ac:dyDescent="0.2">
      <c r="A1053" s="45">
        <v>5</v>
      </c>
      <c r="B1053" s="82" t="s">
        <v>1033</v>
      </c>
      <c r="C1053" s="73">
        <v>0.435</v>
      </c>
      <c r="D1053" s="15"/>
    </row>
    <row r="1054" spans="1:4" s="16" customFormat="1" ht="15.75" x14ac:dyDescent="0.2">
      <c r="A1054" s="45">
        <v>6</v>
      </c>
      <c r="B1054" s="82" t="s">
        <v>1034</v>
      </c>
      <c r="C1054" s="73">
        <v>0.18</v>
      </c>
      <c r="D1054" s="15"/>
    </row>
    <row r="1055" spans="1:4" s="16" customFormat="1" ht="15.75" x14ac:dyDescent="0.2">
      <c r="A1055" s="45">
        <v>7</v>
      </c>
      <c r="B1055" s="82" t="s">
        <v>1035</v>
      </c>
      <c r="C1055" s="73">
        <v>0.14000000000000001</v>
      </c>
      <c r="D1055" s="15"/>
    </row>
    <row r="1056" spans="1:4" s="16" customFormat="1" ht="31.5" x14ac:dyDescent="0.2">
      <c r="A1056" s="45">
        <v>8</v>
      </c>
      <c r="B1056" s="82" t="s">
        <v>1036</v>
      </c>
      <c r="C1056" s="73">
        <v>1.1559999999999999</v>
      </c>
      <c r="D1056" s="15"/>
    </row>
    <row r="1057" spans="1:4" s="16" customFormat="1" ht="31.5" x14ac:dyDescent="0.2">
      <c r="A1057" s="45">
        <v>9</v>
      </c>
      <c r="B1057" s="82" t="s">
        <v>1037</v>
      </c>
      <c r="C1057" s="73">
        <v>0.47</v>
      </c>
      <c r="D1057" s="15"/>
    </row>
    <row r="1058" spans="1:4" s="16" customFormat="1" ht="15.75" x14ac:dyDescent="0.2">
      <c r="A1058" s="45">
        <v>10</v>
      </c>
      <c r="B1058" s="82" t="s">
        <v>1038</v>
      </c>
      <c r="C1058" s="73">
        <v>0.29199999999999998</v>
      </c>
      <c r="D1058" s="15"/>
    </row>
    <row r="1059" spans="1:4" s="16" customFormat="1" ht="15.75" x14ac:dyDescent="0.2">
      <c r="A1059" s="45">
        <v>11</v>
      </c>
      <c r="B1059" s="82" t="s">
        <v>1039</v>
      </c>
      <c r="C1059" s="73">
        <v>0.65</v>
      </c>
      <c r="D1059" s="15"/>
    </row>
    <row r="1060" spans="1:4" s="16" customFormat="1" ht="15.75" x14ac:dyDescent="0.2">
      <c r="A1060" s="45">
        <v>12</v>
      </c>
      <c r="B1060" s="83" t="s">
        <v>1040</v>
      </c>
      <c r="C1060" s="73">
        <v>0.39400000000000002</v>
      </c>
      <c r="D1060" s="15"/>
    </row>
    <row r="1061" spans="1:4" s="16" customFormat="1" ht="15.75" x14ac:dyDescent="0.2">
      <c r="A1061" s="45">
        <v>13</v>
      </c>
      <c r="B1061" s="83" t="s">
        <v>1041</v>
      </c>
      <c r="C1061" s="73">
        <v>0.39700000000000002</v>
      </c>
      <c r="D1061" s="15"/>
    </row>
    <row r="1062" spans="1:4" s="16" customFormat="1" ht="15.75" x14ac:dyDescent="0.2">
      <c r="A1062" s="45">
        <v>14</v>
      </c>
      <c r="B1062" s="82" t="s">
        <v>1042</v>
      </c>
      <c r="C1062" s="73">
        <v>0.7</v>
      </c>
      <c r="D1062" s="15"/>
    </row>
    <row r="1063" spans="1:4" s="16" customFormat="1" ht="15.75" x14ac:dyDescent="0.2">
      <c r="A1063" s="45">
        <v>15</v>
      </c>
      <c r="B1063" s="82" t="s">
        <v>1043</v>
      </c>
      <c r="C1063" s="73">
        <v>0.14399999999999999</v>
      </c>
      <c r="D1063" s="15"/>
    </row>
    <row r="1064" spans="1:4" s="16" customFormat="1" ht="15.75" x14ac:dyDescent="0.2">
      <c r="A1064" s="45">
        <v>16</v>
      </c>
      <c r="B1064" s="82" t="s">
        <v>1044</v>
      </c>
      <c r="C1064" s="73">
        <v>0.253</v>
      </c>
      <c r="D1064" s="15"/>
    </row>
    <row r="1065" spans="1:4" s="16" customFormat="1" ht="15.75" x14ac:dyDescent="0.2">
      <c r="A1065" s="45">
        <v>17</v>
      </c>
      <c r="B1065" s="82" t="s">
        <v>1045</v>
      </c>
      <c r="C1065" s="73">
        <v>0.433</v>
      </c>
      <c r="D1065" s="15"/>
    </row>
    <row r="1066" spans="1:4" s="16" customFormat="1" ht="15.75" x14ac:dyDescent="0.2">
      <c r="A1066" s="45">
        <v>18</v>
      </c>
      <c r="B1066" s="82" t="s">
        <v>1046</v>
      </c>
      <c r="C1066" s="73">
        <v>0.5</v>
      </c>
      <c r="D1066" s="15"/>
    </row>
    <row r="1067" spans="1:4" s="16" customFormat="1" ht="15.75" x14ac:dyDescent="0.2">
      <c r="A1067" s="45">
        <v>19</v>
      </c>
      <c r="B1067" s="82" t="s">
        <v>1047</v>
      </c>
      <c r="C1067" s="73">
        <v>0.35299999999999998</v>
      </c>
      <c r="D1067" s="15"/>
    </row>
    <row r="1068" spans="1:4" s="16" customFormat="1" ht="15.75" x14ac:dyDescent="0.2">
      <c r="A1068" s="45">
        <v>20</v>
      </c>
      <c r="B1068" s="83" t="s">
        <v>1048</v>
      </c>
      <c r="C1068" s="73">
        <v>0.74</v>
      </c>
      <c r="D1068" s="15"/>
    </row>
    <row r="1069" spans="1:4" s="16" customFormat="1" ht="15.75" x14ac:dyDescent="0.2">
      <c r="A1069" s="45">
        <v>21</v>
      </c>
      <c r="B1069" s="82" t="s">
        <v>1049</v>
      </c>
      <c r="C1069" s="73">
        <v>0.94</v>
      </c>
      <c r="D1069" s="15"/>
    </row>
    <row r="1070" spans="1:4" s="16" customFormat="1" ht="15.75" x14ac:dyDescent="0.2">
      <c r="A1070" s="45">
        <v>22</v>
      </c>
      <c r="B1070" s="82" t="s">
        <v>1050</v>
      </c>
      <c r="C1070" s="73">
        <v>0.12</v>
      </c>
      <c r="D1070" s="15"/>
    </row>
    <row r="1071" spans="1:4" s="16" customFormat="1" ht="15.75" x14ac:dyDescent="0.2">
      <c r="A1071" s="45">
        <v>23</v>
      </c>
      <c r="B1071" s="82" t="s">
        <v>1051</v>
      </c>
      <c r="C1071" s="73">
        <v>0.24199999999999999</v>
      </c>
      <c r="D1071" s="15"/>
    </row>
    <row r="1072" spans="1:4" s="16" customFormat="1" ht="15.75" x14ac:dyDescent="0.2">
      <c r="A1072" s="45">
        <v>24</v>
      </c>
      <c r="B1072" s="82" t="s">
        <v>1052</v>
      </c>
      <c r="C1072" s="73">
        <v>0.44</v>
      </c>
      <c r="D1072" s="15"/>
    </row>
    <row r="1073" spans="1:4" s="16" customFormat="1" ht="31.5" x14ac:dyDescent="0.2">
      <c r="A1073" s="45">
        <v>25</v>
      </c>
      <c r="B1073" s="82" t="s">
        <v>1053</v>
      </c>
      <c r="C1073" s="73">
        <v>1.41</v>
      </c>
      <c r="D1073" s="15"/>
    </row>
    <row r="1074" spans="1:4" s="16" customFormat="1" ht="15.75" x14ac:dyDescent="0.2">
      <c r="A1074" s="45">
        <v>26</v>
      </c>
      <c r="B1074" s="82" t="s">
        <v>1054</v>
      </c>
      <c r="C1074" s="73">
        <v>0.255</v>
      </c>
      <c r="D1074" s="15"/>
    </row>
    <row r="1075" spans="1:4" s="16" customFormat="1" ht="15.75" x14ac:dyDescent="0.2">
      <c r="A1075" s="45">
        <v>27</v>
      </c>
      <c r="B1075" s="82" t="s">
        <v>1055</v>
      </c>
      <c r="C1075" s="73">
        <v>0.30299999999999999</v>
      </c>
      <c r="D1075" s="15"/>
    </row>
    <row r="1076" spans="1:4" s="16" customFormat="1" ht="15.75" x14ac:dyDescent="0.2">
      <c r="A1076" s="45">
        <v>28</v>
      </c>
      <c r="B1076" s="82" t="s">
        <v>1056</v>
      </c>
      <c r="C1076" s="73">
        <v>0.27700000000000002</v>
      </c>
      <c r="D1076" s="15"/>
    </row>
    <row r="1077" spans="1:4" s="16" customFormat="1" ht="15.75" x14ac:dyDescent="0.2">
      <c r="A1077" s="36">
        <v>29</v>
      </c>
      <c r="B1077" s="61" t="s">
        <v>1057</v>
      </c>
      <c r="C1077" s="84">
        <v>0.85</v>
      </c>
      <c r="D1077" s="15"/>
    </row>
    <row r="1078" spans="1:4" s="16" customFormat="1" ht="15.75" x14ac:dyDescent="0.2">
      <c r="A1078" s="36">
        <v>30</v>
      </c>
      <c r="B1078" s="61" t="s">
        <v>1058</v>
      </c>
      <c r="C1078" s="73">
        <v>1</v>
      </c>
      <c r="D1078" s="15" t="s">
        <v>79</v>
      </c>
    </row>
    <row r="1079" spans="1:4" s="16" customFormat="1" ht="15.6" customHeight="1" x14ac:dyDescent="0.2">
      <c r="A1079" s="143" t="s">
        <v>1059</v>
      </c>
      <c r="B1079" s="143"/>
      <c r="C1079" s="85">
        <f>C1080+C1081+C1082+C1083</f>
        <v>1.6819999999999999</v>
      </c>
      <c r="D1079" s="15"/>
    </row>
    <row r="1080" spans="1:4" s="16" customFormat="1" ht="15.75" x14ac:dyDescent="0.2">
      <c r="A1080" s="36">
        <v>1</v>
      </c>
      <c r="B1080" s="37" t="s">
        <v>1060</v>
      </c>
      <c r="C1080" s="38">
        <v>0.126</v>
      </c>
      <c r="D1080" s="15"/>
    </row>
    <row r="1081" spans="1:4" s="16" customFormat="1" ht="15.75" x14ac:dyDescent="0.2">
      <c r="A1081" s="36">
        <v>2</v>
      </c>
      <c r="B1081" s="37" t="s">
        <v>1061</v>
      </c>
      <c r="C1081" s="38">
        <v>0.41599999999999998</v>
      </c>
      <c r="D1081" s="15"/>
    </row>
    <row r="1082" spans="1:4" s="16" customFormat="1" ht="15.75" x14ac:dyDescent="0.2">
      <c r="A1082" s="36">
        <v>3</v>
      </c>
      <c r="B1082" s="37" t="s">
        <v>1062</v>
      </c>
      <c r="C1082" s="38">
        <v>0.32</v>
      </c>
      <c r="D1082" s="15" t="s">
        <v>79</v>
      </c>
    </row>
    <row r="1083" spans="1:4" s="16" customFormat="1" ht="15.75" x14ac:dyDescent="0.2">
      <c r="A1083" s="36">
        <v>4</v>
      </c>
      <c r="B1083" s="37" t="s">
        <v>1063</v>
      </c>
      <c r="C1083" s="38">
        <v>0.82</v>
      </c>
      <c r="D1083" s="15" t="s">
        <v>79</v>
      </c>
    </row>
    <row r="1084" spans="1:4" s="16" customFormat="1" ht="15.6" customHeight="1" x14ac:dyDescent="0.2">
      <c r="A1084" s="143" t="s">
        <v>1064</v>
      </c>
      <c r="B1084" s="143"/>
      <c r="C1084" s="10">
        <f>C1085+C1086+C1087+C1089+C1090+C1091</f>
        <v>4.0999999999999996</v>
      </c>
      <c r="D1084" s="15" t="s">
        <v>79</v>
      </c>
    </row>
    <row r="1085" spans="1:4" s="16" customFormat="1" ht="31.5" x14ac:dyDescent="0.2">
      <c r="A1085" s="45">
        <v>1</v>
      </c>
      <c r="B1085" s="46" t="s">
        <v>1065</v>
      </c>
      <c r="C1085" s="38">
        <v>0.85</v>
      </c>
      <c r="D1085" s="15"/>
    </row>
    <row r="1086" spans="1:4" s="16" customFormat="1" ht="31.5" x14ac:dyDescent="0.2">
      <c r="A1086" s="45">
        <v>2</v>
      </c>
      <c r="B1086" s="46" t="s">
        <v>1066</v>
      </c>
      <c r="C1086" s="38">
        <v>0.7</v>
      </c>
      <c r="D1086" s="15"/>
    </row>
    <row r="1087" spans="1:4" s="16" customFormat="1" ht="15.75" x14ac:dyDescent="0.2">
      <c r="A1087" s="45">
        <v>3</v>
      </c>
      <c r="B1087" s="46" t="s">
        <v>1067</v>
      </c>
      <c r="C1087" s="38">
        <v>0.6</v>
      </c>
      <c r="D1087" s="15"/>
    </row>
    <row r="1088" spans="1:4" ht="15.75" x14ac:dyDescent="0.2">
      <c r="A1088" s="144" t="s">
        <v>1068</v>
      </c>
      <c r="B1088" s="144"/>
      <c r="C1088" s="33" t="e">
        <f>#REF!+C4+C441</f>
        <v>#REF!</v>
      </c>
    </row>
    <row r="1089" spans="1:4" s="16" customFormat="1" ht="31.5" x14ac:dyDescent="0.2">
      <c r="A1089" s="36">
        <v>4</v>
      </c>
      <c r="B1089" s="74" t="s">
        <v>1069</v>
      </c>
      <c r="C1089" s="69">
        <v>0.4</v>
      </c>
      <c r="D1089" s="15" t="s">
        <v>79</v>
      </c>
    </row>
    <row r="1090" spans="1:4" ht="31.5" x14ac:dyDescent="0.2">
      <c r="A1090" s="36">
        <v>5</v>
      </c>
      <c r="B1090" s="74" t="s">
        <v>1070</v>
      </c>
      <c r="C1090" s="69">
        <v>0.7</v>
      </c>
      <c r="D1090" s="4" t="s">
        <v>79</v>
      </c>
    </row>
    <row r="1091" spans="1:4" ht="31.5" x14ac:dyDescent="0.2">
      <c r="A1091" s="36">
        <v>6</v>
      </c>
      <c r="B1091" s="74" t="s">
        <v>1071</v>
      </c>
      <c r="C1091" s="69">
        <v>0.85</v>
      </c>
      <c r="D1091" s="4" t="s">
        <v>79</v>
      </c>
    </row>
  </sheetData>
  <sheetProtection selectLockedCells="1" selectUnlockedCells="1"/>
  <mergeCells count="42">
    <mergeCell ref="A1005:B1005"/>
    <mergeCell ref="A1045:B1045"/>
    <mergeCell ref="A1048:B1048"/>
    <mergeCell ref="A1079:B1079"/>
    <mergeCell ref="A1084:B1084"/>
    <mergeCell ref="A1088:B1088"/>
    <mergeCell ref="A785:B785"/>
    <mergeCell ref="A840:B840"/>
    <mergeCell ref="A862:B862"/>
    <mergeCell ref="A876:B876"/>
    <mergeCell ref="A899:B899"/>
    <mergeCell ref="A986:B986"/>
    <mergeCell ref="A586:B586"/>
    <mergeCell ref="A602:B602"/>
    <mergeCell ref="A656:B656"/>
    <mergeCell ref="A662:B662"/>
    <mergeCell ref="A690:B690"/>
    <mergeCell ref="A744:B744"/>
    <mergeCell ref="A367:B367"/>
    <mergeCell ref="A412:B412"/>
    <mergeCell ref="A441:B441"/>
    <mergeCell ref="A442:B442"/>
    <mergeCell ref="A467:B467"/>
    <mergeCell ref="A501:B501"/>
    <mergeCell ref="A210:B210"/>
    <mergeCell ref="A238:B238"/>
    <mergeCell ref="A268:B268"/>
    <mergeCell ref="A300:B300"/>
    <mergeCell ref="A322:B322"/>
    <mergeCell ref="A353:B353"/>
    <mergeCell ref="A50:B50"/>
    <mergeCell ref="A78:B78"/>
    <mergeCell ref="A123:B123"/>
    <mergeCell ref="A136:B136"/>
    <mergeCell ref="A168:B168"/>
    <mergeCell ref="A188:B188"/>
    <mergeCell ref="B1:C1"/>
    <mergeCell ref="D1:J2"/>
    <mergeCell ref="A2:C2"/>
    <mergeCell ref="A4:B4"/>
    <mergeCell ref="A5:B5"/>
    <mergeCell ref="A22:B22"/>
  </mergeCells>
  <printOptions horizontalCentered="1"/>
  <pageMargins left="0.59027777777777779" right="0.39374999999999999" top="0.55138888888888893" bottom="0.31527777777777777" header="0.31527777777777777" footer="0.51180555555555551"/>
  <pageSetup paperSize="9" firstPageNumber="0" orientation="portrait" horizontalDpi="300" verticalDpi="300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2026-2028</vt:lpstr>
      <vt:lpstr>Аркуш2</vt:lpstr>
      <vt:lpstr>Пропозиції 2018</vt:lpstr>
      <vt:lpstr>'Пропозиції 2018'!Заголовки_для_печати</vt:lpstr>
      <vt:lpstr>'2026-2028'!Область_печати</vt:lpstr>
      <vt:lpstr>'Пропозиції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 Миколайович Мохор</dc:creator>
  <cp:lastModifiedBy>User</cp:lastModifiedBy>
  <cp:lastPrinted>2025-12-11T11:02:02Z</cp:lastPrinted>
  <dcterms:created xsi:type="dcterms:W3CDTF">2026-01-06T08:44:27Z</dcterms:created>
  <dcterms:modified xsi:type="dcterms:W3CDTF">2026-01-07T09:38:00Z</dcterms:modified>
</cp:coreProperties>
</file>