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Ковальчук\#В роботі\#2024\Програма інформатизації на 2024-2026\Самий новий варіант\"/>
    </mc:Choice>
  </mc:AlternateContent>
  <xr:revisionPtr revIDLastSave="0" documentId="13_ncr:1_{A3D1009B-9938-4B0E-9C17-4CF1152C71F0}" xr6:coauthVersionLast="47" xr6:coauthVersionMax="47" xr10:uidLastSave="{00000000-0000-0000-0000-000000000000}"/>
  <bookViews>
    <workbookView xWindow="-120" yWindow="-120" windowWidth="29040" windowHeight="15840" xr2:uid="{89213098-EA08-4B58-9533-1A9038F234C0}"/>
  </bookViews>
  <sheets>
    <sheet name="додаток 1" sheetId="1" r:id="rId1"/>
  </sheets>
  <definedNames>
    <definedName name="Print_Area" localSheetId="0">'додаток 1'!$A$1:$J$209</definedName>
    <definedName name="Print_Titles" localSheetId="0">'додаток 1'!$6:$7</definedName>
    <definedName name="_xlnm.Print_Titles" localSheetId="0">'додаток 1'!$6:$7</definedName>
    <definedName name="_xlnm.Print_Area" localSheetId="0">'додаток 1'!$A$1:$J$209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6" i="1" l="1"/>
  <c r="H206" i="1"/>
  <c r="H204" i="1" s="1"/>
  <c r="G206" i="1"/>
  <c r="G204" i="1" s="1"/>
  <c r="F204" i="1" s="1"/>
  <c r="F206" i="1"/>
  <c r="I205" i="1"/>
  <c r="H205" i="1"/>
  <c r="G205" i="1"/>
  <c r="F205" i="1" s="1"/>
  <c r="I204" i="1"/>
  <c r="F203" i="1"/>
  <c r="F202" i="1"/>
  <c r="I201" i="1"/>
  <c r="H201" i="1"/>
  <c r="G201" i="1"/>
  <c r="F201" i="1"/>
  <c r="F200" i="1"/>
  <c r="F199" i="1"/>
  <c r="I198" i="1"/>
  <c r="H198" i="1"/>
  <c r="G198" i="1"/>
  <c r="F198" i="1" s="1"/>
  <c r="F197" i="1"/>
  <c r="F196" i="1"/>
  <c r="I195" i="1"/>
  <c r="H195" i="1"/>
  <c r="G195" i="1"/>
  <c r="F195" i="1" s="1"/>
  <c r="F194" i="1"/>
  <c r="F193" i="1"/>
  <c r="I192" i="1"/>
  <c r="H192" i="1"/>
  <c r="G192" i="1"/>
  <c r="F192" i="1"/>
  <c r="F191" i="1"/>
  <c r="F190" i="1"/>
  <c r="I189" i="1"/>
  <c r="H189" i="1"/>
  <c r="G189" i="1"/>
  <c r="F189" i="1"/>
  <c r="I187" i="1"/>
  <c r="H187" i="1"/>
  <c r="H185" i="1" s="1"/>
  <c r="G187" i="1"/>
  <c r="F187" i="1" s="1"/>
  <c r="I186" i="1"/>
  <c r="H186" i="1"/>
  <c r="G186" i="1"/>
  <c r="G185" i="1" s="1"/>
  <c r="F186" i="1"/>
  <c r="I185" i="1"/>
  <c r="F184" i="1"/>
  <c r="F183" i="1"/>
  <c r="F182" i="1"/>
  <c r="F181" i="1"/>
  <c r="I180" i="1"/>
  <c r="H180" i="1"/>
  <c r="G180" i="1"/>
  <c r="F180" i="1" s="1"/>
  <c r="F179" i="1"/>
  <c r="F178" i="1"/>
  <c r="I177" i="1"/>
  <c r="H177" i="1"/>
  <c r="G177" i="1"/>
  <c r="F177" i="1"/>
  <c r="F176" i="1"/>
  <c r="F175" i="1"/>
  <c r="I174" i="1"/>
  <c r="H174" i="1"/>
  <c r="G174" i="1"/>
  <c r="F174" i="1"/>
  <c r="F173" i="1"/>
  <c r="F172" i="1"/>
  <c r="I171" i="1"/>
  <c r="H171" i="1"/>
  <c r="G171" i="1"/>
  <c r="F171" i="1"/>
  <c r="F169" i="1"/>
  <c r="I168" i="1"/>
  <c r="I167" i="1" s="1"/>
  <c r="H168" i="1"/>
  <c r="H167" i="1" s="1"/>
  <c r="G168" i="1"/>
  <c r="F168" i="1" s="1"/>
  <c r="F166" i="1"/>
  <c r="F165" i="1"/>
  <c r="I164" i="1"/>
  <c r="H164" i="1"/>
  <c r="G164" i="1"/>
  <c r="F164" i="1" s="1"/>
  <c r="F163" i="1"/>
  <c r="F162" i="1"/>
  <c r="I161" i="1"/>
  <c r="H161" i="1"/>
  <c r="G161" i="1"/>
  <c r="F161" i="1" s="1"/>
  <c r="F160" i="1"/>
  <c r="F159" i="1"/>
  <c r="I158" i="1"/>
  <c r="H158" i="1"/>
  <c r="G158" i="1"/>
  <c r="F158" i="1"/>
  <c r="F157" i="1"/>
  <c r="F156" i="1"/>
  <c r="I155" i="1"/>
  <c r="H155" i="1"/>
  <c r="G155" i="1"/>
  <c r="F155" i="1"/>
  <c r="F154" i="1"/>
  <c r="F153" i="1"/>
  <c r="I152" i="1"/>
  <c r="F152" i="1" s="1"/>
  <c r="H152" i="1"/>
  <c r="G152" i="1"/>
  <c r="F151" i="1"/>
  <c r="F150" i="1"/>
  <c r="I149" i="1"/>
  <c r="H149" i="1"/>
  <c r="G149" i="1"/>
  <c r="F149" i="1" s="1"/>
  <c r="F147" i="1"/>
  <c r="I146" i="1"/>
  <c r="H146" i="1"/>
  <c r="G146" i="1"/>
  <c r="G145" i="1" s="1"/>
  <c r="F145" i="1" s="1"/>
  <c r="F146" i="1"/>
  <c r="I145" i="1"/>
  <c r="H145" i="1"/>
  <c r="F144" i="1"/>
  <c r="F143" i="1"/>
  <c r="I142" i="1"/>
  <c r="H142" i="1"/>
  <c r="G142" i="1"/>
  <c r="F142" i="1"/>
  <c r="F141" i="1"/>
  <c r="F140" i="1"/>
  <c r="I139" i="1"/>
  <c r="H139" i="1"/>
  <c r="G139" i="1"/>
  <c r="F139" i="1"/>
  <c r="F138" i="1"/>
  <c r="F137" i="1"/>
  <c r="I136" i="1"/>
  <c r="H136" i="1"/>
  <c r="G136" i="1"/>
  <c r="F136" i="1"/>
  <c r="F135" i="1"/>
  <c r="F134" i="1"/>
  <c r="I133" i="1"/>
  <c r="H133" i="1"/>
  <c r="G133" i="1"/>
  <c r="F133" i="1" s="1"/>
  <c r="F132" i="1"/>
  <c r="F131" i="1"/>
  <c r="I130" i="1"/>
  <c r="H130" i="1"/>
  <c r="G130" i="1"/>
  <c r="F130" i="1"/>
  <c r="F129" i="1"/>
  <c r="F128" i="1"/>
  <c r="I127" i="1"/>
  <c r="H127" i="1"/>
  <c r="G127" i="1"/>
  <c r="F127" i="1"/>
  <c r="F126" i="1"/>
  <c r="F125" i="1"/>
  <c r="I124" i="1"/>
  <c r="H124" i="1"/>
  <c r="G124" i="1"/>
  <c r="F124" i="1"/>
  <c r="F123" i="1"/>
  <c r="F122" i="1"/>
  <c r="I121" i="1"/>
  <c r="H121" i="1"/>
  <c r="G121" i="1"/>
  <c r="F121" i="1" s="1"/>
  <c r="F120" i="1"/>
  <c r="F119" i="1"/>
  <c r="I118" i="1"/>
  <c r="H118" i="1"/>
  <c r="G118" i="1"/>
  <c r="F118" i="1"/>
  <c r="F117" i="1"/>
  <c r="F116" i="1"/>
  <c r="I115" i="1"/>
  <c r="H115" i="1"/>
  <c r="G115" i="1"/>
  <c r="F115" i="1"/>
  <c r="F114" i="1"/>
  <c r="F113" i="1"/>
  <c r="I112" i="1"/>
  <c r="H112" i="1"/>
  <c r="G112" i="1"/>
  <c r="F112" i="1"/>
  <c r="F111" i="1"/>
  <c r="F110" i="1"/>
  <c r="I109" i="1"/>
  <c r="H109" i="1"/>
  <c r="F109" i="1" s="1"/>
  <c r="G109" i="1"/>
  <c r="F108" i="1"/>
  <c r="F107" i="1"/>
  <c r="I106" i="1"/>
  <c r="H106" i="1"/>
  <c r="G106" i="1"/>
  <c r="F106" i="1"/>
  <c r="F105" i="1"/>
  <c r="F104" i="1"/>
  <c r="I103" i="1"/>
  <c r="H103" i="1"/>
  <c r="G103" i="1"/>
  <c r="F103" i="1"/>
  <c r="F102" i="1"/>
  <c r="F101" i="1"/>
  <c r="I100" i="1"/>
  <c r="H100" i="1"/>
  <c r="G100" i="1"/>
  <c r="F100" i="1" s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I77" i="1"/>
  <c r="H77" i="1"/>
  <c r="G77" i="1"/>
  <c r="F77" i="1"/>
  <c r="F72" i="1"/>
  <c r="I71" i="1"/>
  <c r="F71" i="1" s="1"/>
  <c r="H71" i="1"/>
  <c r="G71" i="1"/>
  <c r="H70" i="1"/>
  <c r="G70" i="1"/>
  <c r="F69" i="1"/>
  <c r="F68" i="1"/>
  <c r="I67" i="1"/>
  <c r="H67" i="1"/>
  <c r="G67" i="1"/>
  <c r="F67" i="1"/>
  <c r="F66" i="1"/>
  <c r="F65" i="1"/>
  <c r="I64" i="1"/>
  <c r="F64" i="1" s="1"/>
  <c r="H64" i="1"/>
  <c r="G64" i="1"/>
  <c r="F63" i="1"/>
  <c r="F62" i="1"/>
  <c r="I61" i="1"/>
  <c r="H61" i="1"/>
  <c r="G61" i="1"/>
  <c r="F61" i="1" s="1"/>
  <c r="F60" i="1"/>
  <c r="F59" i="1"/>
  <c r="I58" i="1"/>
  <c r="H58" i="1"/>
  <c r="G58" i="1"/>
  <c r="F58" i="1"/>
  <c r="F57" i="1"/>
  <c r="F56" i="1"/>
  <c r="I55" i="1"/>
  <c r="H55" i="1"/>
  <c r="G55" i="1"/>
  <c r="F55" i="1" s="1"/>
  <c r="F54" i="1"/>
  <c r="F53" i="1"/>
  <c r="I52" i="1"/>
  <c r="F52" i="1" s="1"/>
  <c r="H52" i="1"/>
  <c r="G52" i="1"/>
  <c r="F51" i="1"/>
  <c r="F50" i="1"/>
  <c r="I49" i="1"/>
  <c r="H49" i="1"/>
  <c r="G49" i="1"/>
  <c r="F49" i="1" s="1"/>
  <c r="F48" i="1"/>
  <c r="F47" i="1"/>
  <c r="I46" i="1"/>
  <c r="H46" i="1"/>
  <c r="G46" i="1"/>
  <c r="F46" i="1"/>
  <c r="F45" i="1"/>
  <c r="F44" i="1"/>
  <c r="I43" i="1"/>
  <c r="H43" i="1"/>
  <c r="G43" i="1"/>
  <c r="F43" i="1" s="1"/>
  <c r="F42" i="1"/>
  <c r="F41" i="1"/>
  <c r="I40" i="1"/>
  <c r="H40" i="1"/>
  <c r="G40" i="1"/>
  <c r="F40" i="1" s="1"/>
  <c r="F39" i="1"/>
  <c r="F38" i="1"/>
  <c r="I37" i="1"/>
  <c r="H37" i="1"/>
  <c r="G37" i="1"/>
  <c r="F37" i="1" s="1"/>
  <c r="F36" i="1"/>
  <c r="F35" i="1"/>
  <c r="I34" i="1"/>
  <c r="H34" i="1"/>
  <c r="G34" i="1"/>
  <c r="F34" i="1"/>
  <c r="F33" i="1"/>
  <c r="F32" i="1"/>
  <c r="I31" i="1"/>
  <c r="H31" i="1"/>
  <c r="G31" i="1"/>
  <c r="F31" i="1" s="1"/>
  <c r="F30" i="1"/>
  <c r="F29" i="1"/>
  <c r="I28" i="1"/>
  <c r="F28" i="1" s="1"/>
  <c r="H28" i="1"/>
  <c r="G28" i="1"/>
  <c r="F27" i="1"/>
  <c r="F26" i="1"/>
  <c r="I25" i="1"/>
  <c r="H25" i="1"/>
  <c r="G25" i="1"/>
  <c r="F25" i="1" s="1"/>
  <c r="I23" i="1"/>
  <c r="I209" i="1" s="1"/>
  <c r="H23" i="1"/>
  <c r="H209" i="1" s="1"/>
  <c r="G23" i="1"/>
  <c r="G209" i="1" s="1"/>
  <c r="F209" i="1" s="1"/>
  <c r="I22" i="1"/>
  <c r="I21" i="1" s="1"/>
  <c r="H22" i="1"/>
  <c r="H21" i="1" s="1"/>
  <c r="G22" i="1"/>
  <c r="F22" i="1" s="1"/>
  <c r="F185" i="1" l="1"/>
  <c r="H208" i="1"/>
  <c r="H207" i="1" s="1"/>
  <c r="F23" i="1"/>
  <c r="I208" i="1"/>
  <c r="I207" i="1" s="1"/>
  <c r="G21" i="1"/>
  <c r="F21" i="1" s="1"/>
  <c r="I70" i="1"/>
  <c r="F70" i="1" s="1"/>
  <c r="G167" i="1"/>
  <c r="F167" i="1" s="1"/>
  <c r="G208" i="1"/>
  <c r="F208" i="1" l="1"/>
  <c r="G207" i="1"/>
  <c r="F207" i="1" s="1"/>
</calcChain>
</file>

<file path=xl/sharedStrings.xml><?xml version="1.0" encoding="utf-8"?>
<sst xmlns="http://schemas.openxmlformats.org/spreadsheetml/2006/main" count="461" uniqueCount="184">
  <si>
    <t>Додаток 1</t>
  </si>
  <si>
    <t>Перелік завдань, проектів, робіт з інформатизації на три роки</t>
  </si>
  <si>
    <t>Назва завдання</t>
  </si>
  <si>
    <t>Назва проєкту, робіт з інформатизації</t>
  </si>
  <si>
    <t>Відповідальні за виконання</t>
  </si>
  <si>
    <t>Строки виконання</t>
  </si>
  <si>
    <t>Джерела фінансування</t>
  </si>
  <si>
    <t>Обсяги фінансування, тис. грн</t>
  </si>
  <si>
    <t xml:space="preserve">Очікувані результати </t>
  </si>
  <si>
    <t>Всього</t>
  </si>
  <si>
    <t>1.1. Нормативно-правове забезпечення впровадження заходів Програми</t>
  </si>
  <si>
    <t>1.1.1. Організаційне та методичне забезпечення Програми, координація робіт з інформатизації області</t>
  </si>
  <si>
    <t>Департамент цифрової трансформації та суспільних комунікацій обласної державної адміністрації</t>
  </si>
  <si>
    <t>Загальний обсяг, у тому числі:</t>
  </si>
  <si>
    <t>не потребує фінансування</t>
  </si>
  <si>
    <t>Нормативно-правове забезпечення впровадження заходів Програми в діяльність органів виконавчої влади та місцевого самоврядування. Проведено оцінку ефективності реалізації завдань Програми. Підвищено ефективність використання коштів обласного та місцевих бюджетів на заходи з упровадження інформаційних технологій</t>
  </si>
  <si>
    <t>обласний бюджет</t>
  </si>
  <si>
    <t>інші джерела</t>
  </si>
  <si>
    <t>1.1.2. Надання методичної допомоги під час формування програм, проєктів, робіт з інформатизації органів місцевого самоврядування Рівненської області</t>
  </si>
  <si>
    <t>Департамент цифрової трансформації та суспільних комунікацій обласної державної адміністрації, органи місцевого самоврядування</t>
  </si>
  <si>
    <t>Надано методичну допомогу  під час формування програм, проєктів, робіт з інформатизації органів місцевого самоврядування Рівненської області</t>
  </si>
  <si>
    <t>1.1.3. Проведення заходів для представників органів державної влади та органів місцевого самоврядування щодо впровадження новітніх інформаційних технологій, електронного урядування тощо</t>
  </si>
  <si>
    <t>Сформовано регіональну політику на розв’язання 
проблем розвитку інформаційного суспільства. Проведено 6 семінарів, тренінгів  щодо питань впровадження новітніх ІТ- та цифрових технологій в діяльність органів виконавчої влади та органів місцевого самоврядування</t>
  </si>
  <si>
    <t xml:space="preserve">1.2. Співпраця з міжнародними організаціями, донорами, фондами розвитку тощо у сфері розвитку та покращення інформатизації області </t>
  </si>
  <si>
    <t>1.2.1.Сприяння реалізації спільних проєктів (програм), спрямованих на розвиток інформатизації області, з державними, міжнародними, громадськими організаціями (фондами)</t>
  </si>
  <si>
    <t xml:space="preserve">В межах бюджетних призначень, визначених рішеннями про місцеві бюджети </t>
  </si>
  <si>
    <t>Створено умови для залучення коштів державних та міжнародних організацій для реалізації заходів інформатизації області</t>
  </si>
  <si>
    <t>Всього за напрямом</t>
  </si>
  <si>
    <t>Пріоритетний напрям 2. Інформатизація сфери публічних послуг, е-урядування та е-демократії</t>
  </si>
  <si>
    <t>2.1. Розбудова, модернізація мережі центрів надання адміністративних послуг та впровадження інформаційних систем для надання якісних адміністративних послуг</t>
  </si>
  <si>
    <t>2.1.1. Забезпечення розбудови мережі точок надання адміністративних послуг</t>
  </si>
  <si>
    <t>Розширено мережу точок надання адміністративних послуг у області та модернізовано наявні ЦНАП</t>
  </si>
  <si>
    <t>2.1.3. Проведення  вебінарів, тренінгів, інтенсивів для підвищення якості надання адміністративних послуг</t>
  </si>
  <si>
    <t>Забезпечено проведення заходів (вебінарів, тренінгів, інтенстивів) для підвищення якості надання  адміністративних послуг</t>
  </si>
  <si>
    <t>2.1.4. Сприяння вільного доступу до мережі Інтернет для відвідувачів центрів надання адміністративних послуг</t>
  </si>
  <si>
    <t>Забезпечено вільний доступ до мережі Інтернет для відвідувачів у 100% центрів надання адміністративних послуг</t>
  </si>
  <si>
    <t>2.2. Забезпечення надання публічних послуг в електронній формі</t>
  </si>
  <si>
    <t>2.2.1. Забезпечення розвитку надання  муніципальних послуг, запровадження сучасних форм їх надання</t>
  </si>
  <si>
    <t>Проведено оцінку можливості реінжинірингу послуг та переведення їх у електронний вигляд, в рамках власних повноважень, для підвищення ефективності роботи місцевих органів виконавчої влади та органів місцевого самоврядування</t>
  </si>
  <si>
    <t>2.3. Розвиток технологій  е-урядування в органах виконавчої влади та органах місцевого самоврядування</t>
  </si>
  <si>
    <t xml:space="preserve">2.3.1. Впровадження та розвиток інструментів  електронної демократії  </t>
  </si>
  <si>
    <t xml:space="preserve">Забезпечено можливість для громадян області участі у процесах прийняття та оцінювання управлінських рішень шляхом широкого застосування інформаційно-комунікаційних технологій у 64 територіальних громадах </t>
  </si>
  <si>
    <t>2.3.2. Впровадження та розвиток системи електронного документообігу</t>
  </si>
  <si>
    <t xml:space="preserve">Департамент цифрової трансформації та суспільних комунікацій обласної державної адміністрації </t>
  </si>
  <si>
    <t>Забезпечено автоматизацію та оптимізацію процесів діловодства у Рівненській обласній державній адміністрації та її структурних підрозділах</t>
  </si>
  <si>
    <t>2.4. Розвиток політики відкритих даних. Забезпечення оприлюднення та оновлення наборів даних на офіційних вебсайтах та на Єдиному державному вебпорталі відкритих даних</t>
  </si>
  <si>
    <t>2.4.2. Організація оприлюднення публічної інформації у формі відкритих даних у відкритому та машиночитаному форматі</t>
  </si>
  <si>
    <t>Організовано оприлюднення публічної інформації у формі відкритих даних у відкритому та машиночитаному форматі</t>
  </si>
  <si>
    <t>2.4.3. Впровадження порталу відкритих даних обласного рівня та наповнення його наборами відкритих даних</t>
  </si>
  <si>
    <t>2.4.4. Проведення постійного моніторингу оприлюднення публічної інформації у формі відкритих даних розпорядниками інформації</t>
  </si>
  <si>
    <t>Обсяг та порядок оприлюднення публічної інформації чітко регламентовано, охоплено увесь спектр публічної інформації, визначеної актами законодавства, та орієнтовані на оприлюднення суспільно важливої інформації понад цей обсяг</t>
  </si>
  <si>
    <t>2.5. Забезпечення розвитку офіційних порталів місцевих органів влади, органів місцевого самоврядування</t>
  </si>
  <si>
    <t>2.5.1. Розвиток інтегрованої платформи Інтернет-порталів органів виконавчої влади та місцевого самоврядування</t>
  </si>
  <si>
    <t>Рівненська обласна рада</t>
  </si>
  <si>
    <t>Забезпечення функціонування офіційного вебсайту обласної ради https://ror.gov.ua/</t>
  </si>
  <si>
    <t>Пріоритетний напрям 3. Розбудова цифрової інфраструктури області</t>
  </si>
  <si>
    <t>3.1. Забезпечення функціонування інформаційно-комунікаційних систем</t>
  </si>
  <si>
    <t>3.1.1. Проведення аудиту програмно-апаратних комплексів, локальних мереж, інформаційно-комунікаційних систем структурних підрозділів Рівненської обласної державної адміністрації з урахуванням вимог нормативно-правових актів стосовно використання програмного забезпечення</t>
  </si>
  <si>
    <t>Проведено аудит програмно-апаратних комплексів, локальних мереж, інформаційно-комунікаційних систем структурних підрозділів Рівненської обласної державної адміністрації з урахуванням вимог нормативно-правових актів стосовно використання програмного забезпечення</t>
  </si>
  <si>
    <t>3.1.2. Придбання та модернізація засобів інформатизації та мережевого обладнання</t>
  </si>
  <si>
    <t>Придбано або отримано в натуральній формі та як гуманітарна, благодійна допомога сучасні автоматизовані системи одержання, оброблення та зберігання інформації місцевих органів виконавчої влади</t>
  </si>
  <si>
    <t>Департамент агропромислового розвитку обласної державної адміністрації</t>
  </si>
  <si>
    <t>Державний архів Рівненської області</t>
  </si>
  <si>
    <t>Департамент з питань будівництва та архітектури обласної державної адміністрації</t>
  </si>
  <si>
    <t>Управління інфраструктури та промисловості обласної державної адміністрації</t>
  </si>
  <si>
    <t>Департамент освіти і науки обласної державної адміністрації</t>
  </si>
  <si>
    <t>Управління у справах молоді та спорту обласної державної адміністрації</t>
  </si>
  <si>
    <t>Департамент фінансів обласної державної адміністрації</t>
  </si>
  <si>
    <t>Департамент екології та природних ресурсів  обласної державної адміністрації</t>
  </si>
  <si>
    <t>Департамент економічного розвитку і торгівлі  обласної державної адміністрації</t>
  </si>
  <si>
    <t>Департамент житлово-комунального господарства, енергетики та енергоефективності  обласної державної адміністрації</t>
  </si>
  <si>
    <t>Департамент соціальної політики  обласної державної адміністрації</t>
  </si>
  <si>
    <t>Департамент цивільного захисту та охорони здоров’я населення  обласної державної адміністрації</t>
  </si>
  <si>
    <t>Управління культури і туризму  обласної державної адміністрації</t>
  </si>
  <si>
    <t>Управління міжнародного співробітництва та європейської інтеграції обласної державної адміністрації</t>
  </si>
  <si>
    <t>Відділ внутрішнього аудиту обласної державної адміністрації</t>
  </si>
  <si>
    <t>Служба у справах дітей обласної державної адміністрації</t>
  </si>
  <si>
    <t>Головне управління Державної податкової служби у Рівненській області</t>
  </si>
  <si>
    <t>Управління Західного офісу Держаудитслужби в Рівненській області</t>
  </si>
  <si>
    <t>3.1.3. Оновлення серверного обладнання</t>
  </si>
  <si>
    <t>Придбано або отримано в натуральній формі та як гуманітарна, благодійна допомога серверне обладнання місцевих органів виконавчої влади</t>
  </si>
  <si>
    <t>3.1.4. Оновлення ліцензії програмних продуктів</t>
  </si>
  <si>
    <t>Забезпечено оновлення ліцензії програмних продуктів</t>
  </si>
  <si>
    <t>3.2. Створення та модернізація інформаційно-комунікаційних систем</t>
  </si>
  <si>
    <t>3.2.1. Модернізація системи відеотрансляції заходів у залі засідань обласної ради</t>
  </si>
  <si>
    <t>Модернізовано аудіосистему в залі засідань обласної ради з метою покращення якості відеотрансляцій  заходів</t>
  </si>
  <si>
    <t>3.2.2. Організація облаштування відкритих Wi-Fi зон у громадських місцях, приміщеннях державних органів, соціальних закладів та комунальних установ</t>
  </si>
  <si>
    <t>Організовано підключення в приміщеннях державних установ, соціальних та комунальних закладів, укриттях вільних Wi-Fi зон для зручного доступу до інтернету працівників та відвідувачів</t>
  </si>
  <si>
    <t xml:space="preserve">3.2.3. Модернізація локальних мереж з метою збільшення пропускної спроможності каналу Інтернет-зв'язку до 1 Gb/s для органів виконавчої влади, їх структурних підрозділів через захищений вузол зв'язку </t>
  </si>
  <si>
    <t>Забезпечено сучасний рівень швидкісної передачі даних із використанням каналів зв’язку високої пропускної спроможності між органами виконавчої влади,  їх структурними підрозділами, органами місцевого самоврядування області. Здійснено підтримку безпеки інформаційних систем</t>
  </si>
  <si>
    <t>3.3. Адміністрування інформаційно-комунікаційних систем</t>
  </si>
  <si>
    <t>3.3.1. Підтримка безперебійного функціонування системи відеотрансляції заходів у залах засідань обласної ради</t>
  </si>
  <si>
    <t>Здійснено технічне обслуговування компонентів системи відеотрансляції в залах  засідань обласної ради</t>
  </si>
  <si>
    <t>Здійснено технічне забезпечення проведення пленарних засідань сесій обласної ради</t>
  </si>
  <si>
    <t>3.3.3. Підтримка та технічне обслуговування корпоративних поштових сервісів. Підтримка безпеки корпоративних поштових сервісів</t>
  </si>
  <si>
    <t>Забезпечено користування корпоративними поштовими сервісами, підтримку, технічне обслуговування та безпеку</t>
  </si>
  <si>
    <t>3.3.4. Підтримка та технічне обслуговування корпоративної телекомунікаційної мережі зв'язку</t>
  </si>
  <si>
    <t>Здійснено підтримку та технічне обслуговування корпоративної телекомунікаційної мережі зв'язку</t>
  </si>
  <si>
    <t>3.3.5. Підтримка та технічне обслуговування серверної інфраструктури захищеного телекомунікаційного вузла. Підтримка безпеки інформаційних систем</t>
  </si>
  <si>
    <t>Забезпечено обслуговування серверної інфраструктури захищеного телекомунікаційного вузла</t>
  </si>
  <si>
    <t>3.3.6. Підтримка та технічне обслуговування системи електронного документообігу</t>
  </si>
  <si>
    <t>Здійснено підтримку та технічне обслуговування існуючої системи електронного документообігу</t>
  </si>
  <si>
    <t>3.3.7. Підтримка, технічне обслуговування та адміністрування Реєстру перепусток на території Рівненської області та відповідних районів, де запроваджено комендантську годину</t>
  </si>
  <si>
    <t>Забезпечено підтримку, технічне обслуговування та адміністрування Реєстру перепусток на території Рівненської області та відповідних районів, де запроваджено комендантську годину</t>
  </si>
  <si>
    <t>3.4. Організація підключення соціальних об’єктів регіону до широкосмугового інтернету</t>
  </si>
  <si>
    <t>3.4.1. Проведення оцінки стану покриття широкосмуговим інтернетом території області</t>
  </si>
  <si>
    <t>Проведено оцінку стану покриття широкосмуговим інтернетом території області</t>
  </si>
  <si>
    <t>3.4.2. Підключення 100 відсотків державних установ та соціальних закладів до широкосмугового доступу до мережі Інтернету із швидкістю від 100 Мбіт/с</t>
  </si>
  <si>
    <t>Організовано підключення 100 відсотків державних установ та соціальних закладів до широкосмугового доступу до мережі Інтернету із швидкістю від 100 Мбіт/с</t>
  </si>
  <si>
    <t>3.5. Реалізація проєку єдиної системи інтернету речей</t>
  </si>
  <si>
    <t>3.5.1. Здійснення моніторингу реалізації проєкту єдиної системи інтернету речей</t>
  </si>
  <si>
    <t>Проведено оцінку та дослідження потреби впровадження єдиної системи інтернету речей для оптимізації роботи державних органів та комунальних служб області</t>
  </si>
  <si>
    <t>Пріоритетний напрям 4. Забезпечення галузевих цифрових трансформацій</t>
  </si>
  <si>
    <t>4.1. Створення електронних архівів та регіональних дата-центрів, оцифрування реєстрів</t>
  </si>
  <si>
    <t>4.1.1. Створення, модернізація та системне адміністрування мережевого (NAS) сховища обласної державної адміністрації</t>
  </si>
  <si>
    <t>Створено мережеве сховище відцифрованих документів. Здійснено підтримку та технічне обслуговування мережевого сховища</t>
  </si>
  <si>
    <t>4.1.2. Оцифрування архівних фондів області</t>
  </si>
  <si>
    <t>Здійснено оцифрування реєстрів архівних підрозділів районних державних адміністрацій</t>
  </si>
  <si>
    <t>4.1.3. Розвиток обласної платформи геоінформаційної системи «Аналітичний портал Рівненщини»</t>
  </si>
  <si>
    <t>Здійснено підтримку та технічне обслуговування інформаційної системи «Аналітичний портал Рівненщини»</t>
  </si>
  <si>
    <t>4.2. Розвиток геоінформаційної системи містобудівного кадастру та містобудівного моніторингу</t>
  </si>
  <si>
    <t>4.2.1. Створення та наповнення бази даних містобудівного кадастру</t>
  </si>
  <si>
    <t>Здійснено формування існуючих матеріалів містобудівної документації, обробка матеріалів та приведення їх до формату каталогу бази даних, внесення матеріалів до реєстру та обліку містобудівної документації у складі містобудівного кадастру</t>
  </si>
  <si>
    <t xml:space="preserve">4.2.2. Створення геопорталу містобудівного кадастру
</t>
  </si>
  <si>
    <t>4.3. Впровадження цифрових сервісів у транспортній сфері</t>
  </si>
  <si>
    <t>4.3.1. Оцифрування сервісів у транспортній сфері Рівненської області</t>
  </si>
  <si>
    <t>5.1. Організація виконання завдань Стратегії кібербезпеки України у Рівненській області</t>
  </si>
  <si>
    <t>5.1.2. Сприяння у навчанні культури безпекового поводження в кіберпросторі</t>
  </si>
  <si>
    <t>Організовано навчання культури безпекового поводження в кіберпросторі</t>
  </si>
  <si>
    <t>5.2. Створення умов для розвитку інфраструктури кібербезпеки та кіберзахисту</t>
  </si>
  <si>
    <t>Забезпечено інформаційну безпеку у процесі використання інформаційно-комунікаційних технологій, дотримано вимоги чинного законодавства в галузі технічного захисту інформації при її обробці. Здійснено обстеження об’єктів інформаційної діяльності, створення комплексних систем захисту в автоматизованих системах</t>
  </si>
  <si>
    <t>Пріоритетний напрям 6. Підвищення рівня цифрової грамотності різних категорій громадян</t>
  </si>
  <si>
    <t>6.1. Розвиток цифрових навичок публічних службовців</t>
  </si>
  <si>
    <t>6.1.1. Організація навчання та перепідготовки державних службовців та посадових осіб органів обласного та місцевого самоврядування у сфері цифрового розвитку, електронного урядування та електронної демократії</t>
  </si>
  <si>
    <t>Рівненський регіональний центр підвищення кваліфікації</t>
  </si>
  <si>
    <t>Підвищено рівень цифрової грамотності державних службовців та посадових осіб органів місцевого самоврядування. Забезпечено навчальний процес, запроваджено систему контролю та аналізу рівня знань</t>
  </si>
  <si>
    <t>6.3. Реалізація проєктів з навчання та перекваліфікації у сфері інформаційно-комунікаційних технологій</t>
  </si>
  <si>
    <t>6.3.1. Організація навчання для фахівців, які наповнюють веб-сайти державних органів щодо цифрової безбарєрності</t>
  </si>
  <si>
    <t>6.4. Розвиток мережі хабів цифрової освіти на базі бібліотек територіальних громад</t>
  </si>
  <si>
    <t>до Програми інформатизації Рівненської області на 2024 - 2026 роки</t>
  </si>
  <si>
    <t>2024 - 2026</t>
  </si>
  <si>
    <t>Рівненська обласна державна (військова) адміністрація, структурні підрозділи обласної державної адміністрації</t>
  </si>
  <si>
    <t>Рівненська обласна державна (військова) адміністрація</t>
  </si>
  <si>
    <t>Рівненська обласна державна (військова) адміністрація, Департамент цифрової трансформації та суспільних комунікацій обласної державної адміністрації</t>
  </si>
  <si>
    <t>Рівненська обласна державна (військова) адміністрація, структурні підрозділи обласної державної адміністрації, районні державні (військові) адміністрації, органи місцевого самоврядування</t>
  </si>
  <si>
    <t>Рівненська обласна державна (військова) адміністрація, структурні підрозділи обласної державної адміністрації, Рівненська обласна рада, районні державні (військові) адміністрації, органи місцевого самоврядування</t>
  </si>
  <si>
    <t>Рівненська обласна державна (військова) адміністрація, структурні підрозділи обласної державної адміністрації, районні державні (військові) адміністрації</t>
  </si>
  <si>
    <t>Державний архів Рівненської області, районні державні (військові) адміністрації</t>
  </si>
  <si>
    <t>Департамент цифрової трансформації та суспільних комунікацій обласної державної адміністрації, районні державні (військові) адміністрації, органи місцевого самоврядування</t>
  </si>
  <si>
    <t xml:space="preserve">2.1.2. Запровадження сервісу «Мобільний адміністратор» або «Мобільний центр» </t>
  </si>
  <si>
    <t>Забезпечено ефективне впровадження Закону України «Про електронні документи та електронний документообіг» у місцевих органах виконавчої влади</t>
  </si>
  <si>
    <t xml:space="preserve">Центри надання адміністративних послуг області забезпечено пересувними віддаленими робочими місцями через сервіс Мобільний адміністратор або Мобільний центр відповідно до постанови Кабінету Міністрів України № 588 </t>
  </si>
  <si>
    <t>2025 - 2026</t>
  </si>
  <si>
    <t>Департамент цифрової трансформації та суспільних комунікацій обласної державної адміністрації, комунальний заклад «Регіональний інформаційно-комп’ютерний центр» Рівненської обласної ради</t>
  </si>
  <si>
    <t>2.3.3 Масштабування системи електронного документообігу на структурні підрозділи обласної державної адміністрації</t>
  </si>
  <si>
    <t>2.3.4. Проведення навчання для працівників Рівненської обласної державної адміністрації у системі електронного документообігу</t>
  </si>
  <si>
    <t>Проведено начання для працівників Рівненської обласної державної адміністрації у системі електронного документообігу</t>
  </si>
  <si>
    <t>Проведено інформаційний аудит публічної інформації у Рівненській обласній державній адміністрації та за результатами - приведення у відповідність наборів даних, оприлюднених на Єдиному державному вебпорталі відкритих даних</t>
  </si>
  <si>
    <t>2.4.1. Проведення інформаційного аудиту публічної інформації у Рівненській обласній державній адміністрації та за результатами приведення у відповідність наборів даних, оприлюднених на Єдиному державному вебпорталі відкритих даних</t>
  </si>
  <si>
    <t>Модернізовано офіційні вебсайти державних органів влади для забезпечення цифрової безбар’єрності, зокрема вебдоступності для осіб з інвалідністю з порушенням зору, слуху та мовлення. Досягнення цілей Національної стратегії із створення безбар’єрного простору в Україні на період до 2030 року.</t>
  </si>
  <si>
    <t xml:space="preserve">2.5.2. Забезпечення цифрової безбар’єрності офіційних вебсайтів, реєстрів, інших ресурсів і електронних послуг, зокрема вебдоступності для осіб з інвалідністю з порушенням зору, слуху та мовлення </t>
  </si>
  <si>
    <t>3.3.2. Підтримка безперебійного функціонування автоматизованої системи проведення сесій обласної ради «ОБЛРАДА»</t>
  </si>
  <si>
    <t>Введено в експлуатацію геопортал містобудівного кадастру згідно вимог Постанови Кабінету Міністрів України від 25 травня 2011 року № 559 »Про містобудівний кадастр»</t>
  </si>
  <si>
    <t>Рівненська обласна державна (військова) адміністрація, департамент цифрової трансформації та суспільних комунікацій обласної державної адміністрації</t>
  </si>
  <si>
    <t>Управління інфраструктури та промисловості обласної державної адміністрації, департамент цифрової трансформації та суспільних комунікацій обласної державної адміністрації</t>
  </si>
  <si>
    <t>Розгорнуто проєкт щодо оцифрування сервісів у транспортній сфері обласного рівня</t>
  </si>
  <si>
    <t>Проведено «місяць кібербезпеки», інші заходи, що сприяють підвищенню рівня кібербезпеки та кібергігієни працівників Рівненської обласної державної (військової) адміністрації, районних державних (військових) адміністрацій та органів місцевого самоврядування</t>
  </si>
  <si>
    <t>5.1.1. Проведення «місяця кібербезпеки», інші заходи, що сприяють підвищенню рівня кібербезпеки та кібергігієни працівників Рівненської обласної державної (військової) адміністрації, районних державних (військових) адміністрацій та органів місцевого самоврядування</t>
  </si>
  <si>
    <t>5.2.1. Проведення експертної діагностики стану кіберзахисту інформаційно-комунікаційних систем Рівненської обласної державної (військової) адміністрації та її структурних підрозділів</t>
  </si>
  <si>
    <t>Проведено експертну діагностику стану кіберзахисту інформаційно-комунікаційних систем Рівненської обласної державної (військової) адміністрації та її структурних підрозділів</t>
  </si>
  <si>
    <t>6.2.1. Проведення інформаційних кампаній щодо популяризації національної едьютейнмент платформи «Дія.Освіта» серед працівників органів виконавчої влади та органів місцевого самоврядування для здобуття нових знань та підвищення рівня цифрової грамотності як інструменту самоосвіти</t>
  </si>
  <si>
    <t>Проведено інформаційні кампанії щодо популяризації національної едьютейнмент платформи «Дія.Освіта» серед працівників органів виконавчої влади та органів місцевого самоврядування для здобуття нових знань та підвищення рівня цифрової грамотності як інструменту самоосвіти</t>
  </si>
  <si>
    <t>6.2. Популяризація використання національної едьютейнмент платформи «Дія.Освіта»</t>
  </si>
  <si>
    <t>6.2.2. Проведення інформаційних кампаній щодо популяризації національної едьютейнмент платформи «Дія.Освіта» серед мешканців області для здобуття нових знань та підвищення рівня цифрової грамотності</t>
  </si>
  <si>
    <t>Проведено інформаційні кампанії щодо популяризації національної едьютейнмент платформи «Дія.Освіта» серед мешканців області для здобуття нових знань та підвищення рівня цифрової грамотності</t>
  </si>
  <si>
    <t>Організовано навчання для фахівців, які наповнюють вебсайти державних органів щодо цифрової безбарєрності</t>
  </si>
  <si>
    <t xml:space="preserve">Проведено інформаційну підтримку освітнього проекту Рівненської області «Цифра в кишені» щодо підвищення рівня цифрової грамотності в територіальних громадах області </t>
  </si>
  <si>
    <t>6.4.1. Сприяння розвитку освітнього проекту Рівненської області «Цифра в кишені»</t>
  </si>
  <si>
    <t>Всього за Програмою інформатизації</t>
  </si>
  <si>
    <t>Пріоритетний напрям 1. Організаційне та методичне забезпечення інформатизації в області</t>
  </si>
  <si>
    <t>Пріоритетний напрям 5. Організація захисту інформації, кіберзахисту, кібербезпеки та інформаційної безпеки в області</t>
  </si>
  <si>
    <t>Впроваджено портал відкритих даних обласного рівня та організовано його наповнення відповідними наборами даних</t>
  </si>
  <si>
    <t>5.3. Створення комплексних систем захисту інформації на інформаційно-комунікаційні системи</t>
  </si>
  <si>
    <t>5.3.1. Створення та супроводження комплексних систем захисту інформації на регіональних програмно-технічних комплексах, інформаційних системах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</si>
</sst>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\(#,##0.0\)"/>
    <numFmt numFmtId="165" formatCode="#,##0.0"/>
    <numFmt numFmtId="166" formatCode="0.0"/>
  </numFmts>
  <fonts count="19" x14ac:knownFonts="1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Times New Roman"/>
      <family val="1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</font>
    <font>
      <b/>
      <sz val="11"/>
      <color theme="1"/>
      <name val="Aptos Narrow"/>
      <family val="2"/>
      <charset val="204"/>
      <scheme val="minor"/>
    </font>
    <font>
      <sz val="16"/>
      <color theme="1"/>
      <name val="Times New Roman"/>
      <family val="1"/>
    </font>
    <font>
      <sz val="10"/>
      <color rgb="FF000000"/>
      <name val="Aptos Narrow"/>
      <family val="2"/>
      <scheme val="minor"/>
    </font>
    <font>
      <sz val="16"/>
      <name val="Times New Roman"/>
      <family val="1"/>
    </font>
    <font>
      <sz val="16"/>
      <color theme="1"/>
      <name val="Aptos Narrow"/>
      <family val="2"/>
      <charset val="204"/>
      <scheme val="minor"/>
    </font>
    <font>
      <sz val="16"/>
      <color rgb="FFFF0000"/>
      <name val="Times New Roman"/>
      <family val="1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theme="1"/>
      <name val="Arial"/>
      <family val="2"/>
      <charset val="204"/>
    </font>
    <font>
      <b/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11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6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 wrapText="1"/>
    </xf>
    <xf numFmtId="0" fontId="13" fillId="0" borderId="1" xfId="0" applyFont="1" applyBorder="1"/>
    <xf numFmtId="164" fontId="6" fillId="0" borderId="1" xfId="0" applyNumberFormat="1" applyFont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 wrapText="1"/>
    </xf>
    <xf numFmtId="164" fontId="10" fillId="0" borderId="1" xfId="1" applyNumberFormat="1" applyFont="1" applyBorder="1" applyAlignment="1">
      <alignment vertical="center" wrapText="1"/>
    </xf>
    <xf numFmtId="0" fontId="6" fillId="0" borderId="0" xfId="0" applyFont="1" applyAlignment="1">
      <alignment wrapText="1"/>
    </xf>
    <xf numFmtId="164" fontId="15" fillId="0" borderId="1" xfId="1" applyNumberFormat="1" applyFont="1" applyBorder="1" applyAlignment="1">
      <alignment vertical="center" wrapText="1"/>
    </xf>
    <xf numFmtId="164" fontId="6" fillId="0" borderId="0" xfId="1" applyNumberFormat="1" applyFont="1" applyAlignment="1">
      <alignment horizontal="center" vertical="center" wrapText="1"/>
    </xf>
    <xf numFmtId="164" fontId="6" fillId="0" borderId="4" xfId="0" applyNumberFormat="1" applyFont="1" applyBorder="1" applyAlignment="1">
      <alignment vertical="center" wrapText="1"/>
    </xf>
    <xf numFmtId="0" fontId="17" fillId="0" borderId="0" xfId="1" applyFont="1" applyAlignment="1">
      <alignment horizontal="left" vertical="center" wrapText="1"/>
    </xf>
    <xf numFmtId="0" fontId="13" fillId="0" borderId="0" xfId="0" applyFont="1"/>
    <xf numFmtId="166" fontId="6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10" fillId="0" borderId="1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center"/>
    </xf>
    <xf numFmtId="0" fontId="6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6" fillId="0" borderId="6" xfId="1" applyFont="1" applyBorder="1" applyAlignment="1">
      <alignment vertical="top" wrapText="1"/>
    </xf>
    <xf numFmtId="0" fontId="10" fillId="0" borderId="1" xfId="1" applyFont="1" applyBorder="1" applyAlignment="1">
      <alignment horizontal="left" vertical="top" wrapText="1"/>
    </xf>
    <xf numFmtId="0" fontId="15" fillId="0" borderId="1" xfId="1" applyFont="1" applyBorder="1" applyAlignment="1">
      <alignment horizontal="left" vertical="top" wrapText="1"/>
    </xf>
    <xf numFmtId="0" fontId="10" fillId="0" borderId="4" xfId="1" applyFont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164" fontId="6" fillId="0" borderId="1" xfId="1" applyNumberFormat="1" applyFont="1" applyBorder="1" applyAlignment="1">
      <alignment horizontal="center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vertical="top" wrapText="1"/>
    </xf>
  </cellXfs>
  <cellStyles count="2">
    <cellStyle name="Звичайний" xfId="0" builtinId="0"/>
    <cellStyle name="Звичайний 2" xfId="1" xr:uid="{8172EA4F-7347-4F22-AEAC-4D7C28C548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38DD7-5790-4E3E-811F-3F1C061DFB7F}">
  <sheetPr>
    <pageSetUpPr fitToPage="1"/>
  </sheetPr>
  <dimension ref="A1:Q209"/>
  <sheetViews>
    <sheetView tabSelected="1" view="pageBreakPreview" zoomScale="60" zoomScaleNormal="85" workbookViewId="0">
      <pane ySplit="7" topLeftCell="A8" activePane="bottomLeft" state="frozen"/>
      <selection activeCell="B1" sqref="B1"/>
      <selection pane="bottomLeft" activeCell="A8" sqref="A8:J8"/>
    </sheetView>
  </sheetViews>
  <sheetFormatPr defaultRowHeight="15" x14ac:dyDescent="0.25"/>
  <cols>
    <col min="1" max="1" width="25" style="39" customWidth="1"/>
    <col min="2" max="2" width="44.42578125" style="39" customWidth="1"/>
    <col min="3" max="3" width="46.140625" style="40" customWidth="1"/>
    <col min="4" max="4" width="16.5703125" style="41" customWidth="1"/>
    <col min="5" max="5" width="22.5703125" style="42" bestFit="1" customWidth="1"/>
    <col min="6" max="6" width="11.140625" customWidth="1"/>
    <col min="7" max="7" width="12.85546875" customWidth="1"/>
    <col min="8" max="9" width="11.140625" customWidth="1"/>
    <col min="10" max="10" width="53.42578125" style="40" customWidth="1"/>
    <col min="11" max="11" width="75.5703125" customWidth="1"/>
    <col min="12" max="13" width="30.5703125" customWidth="1"/>
  </cols>
  <sheetData>
    <row r="1" spans="1:13" ht="18.75" x14ac:dyDescent="0.25">
      <c r="A1" s="1"/>
      <c r="B1" s="1"/>
      <c r="C1" s="2"/>
      <c r="D1" s="3"/>
      <c r="E1" s="4"/>
      <c r="F1" s="5" t="s">
        <v>0</v>
      </c>
      <c r="G1" s="6"/>
      <c r="H1" s="6"/>
      <c r="I1" s="6"/>
      <c r="J1" s="2"/>
    </row>
    <row r="2" spans="1:13" ht="18.75" x14ac:dyDescent="0.25">
      <c r="A2" s="1"/>
      <c r="B2" s="1"/>
      <c r="C2" s="2"/>
      <c r="D2" s="3"/>
      <c r="E2" s="4"/>
      <c r="F2" s="5" t="s">
        <v>139</v>
      </c>
      <c r="G2" s="6"/>
      <c r="H2" s="6"/>
      <c r="I2" s="6"/>
      <c r="J2" s="2"/>
    </row>
    <row r="3" spans="1:13" ht="18.75" x14ac:dyDescent="0.25">
      <c r="A3" s="1"/>
      <c r="B3" s="1"/>
      <c r="C3" s="2"/>
      <c r="D3" s="3"/>
      <c r="E3" s="4"/>
      <c r="F3" s="5"/>
      <c r="G3" s="6"/>
      <c r="H3" s="6"/>
      <c r="I3" s="6"/>
      <c r="J3" s="2"/>
    </row>
    <row r="4" spans="1:13" ht="19.5" customHeight="1" x14ac:dyDescent="0.25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</row>
    <row r="5" spans="1:13" ht="15.75" x14ac:dyDescent="0.25">
      <c r="A5" s="1"/>
      <c r="B5" s="1"/>
      <c r="C5" s="2"/>
      <c r="D5" s="3"/>
      <c r="E5" s="4"/>
      <c r="F5" s="6"/>
      <c r="G5" s="6"/>
      <c r="H5" s="6"/>
      <c r="I5" s="6"/>
      <c r="J5" s="2"/>
    </row>
    <row r="6" spans="1:13" ht="21" customHeight="1" x14ac:dyDescent="0.3">
      <c r="A6" s="59" t="s">
        <v>2</v>
      </c>
      <c r="B6" s="59" t="s">
        <v>3</v>
      </c>
      <c r="C6" s="50" t="s">
        <v>4</v>
      </c>
      <c r="D6" s="60" t="s">
        <v>5</v>
      </c>
      <c r="E6" s="61" t="s">
        <v>6</v>
      </c>
      <c r="F6" s="62" t="s">
        <v>7</v>
      </c>
      <c r="G6" s="62"/>
      <c r="H6" s="62"/>
      <c r="I6" s="62"/>
      <c r="J6" s="50" t="s">
        <v>8</v>
      </c>
      <c r="K6" s="9"/>
      <c r="L6" s="9"/>
      <c r="M6" s="9"/>
    </row>
    <row r="7" spans="1:13" ht="21" customHeight="1" x14ac:dyDescent="0.3">
      <c r="A7" s="59"/>
      <c r="B7" s="59"/>
      <c r="C7" s="50"/>
      <c r="D7" s="60"/>
      <c r="E7" s="61"/>
      <c r="F7" s="8" t="s">
        <v>9</v>
      </c>
      <c r="G7" s="8">
        <v>2024</v>
      </c>
      <c r="H7" s="8">
        <v>2025</v>
      </c>
      <c r="I7" s="8">
        <v>2026</v>
      </c>
      <c r="J7" s="50"/>
      <c r="K7" s="9"/>
      <c r="L7" s="9"/>
      <c r="M7" s="9"/>
    </row>
    <row r="8" spans="1:13" s="11" customFormat="1" ht="39.950000000000003" customHeight="1" x14ac:dyDescent="0.3">
      <c r="A8" s="63" t="s">
        <v>179</v>
      </c>
      <c r="B8" s="63"/>
      <c r="C8" s="63"/>
      <c r="D8" s="63"/>
      <c r="E8" s="64"/>
      <c r="F8" s="63"/>
      <c r="G8" s="63"/>
      <c r="H8" s="63"/>
      <c r="I8" s="63"/>
      <c r="J8" s="63"/>
      <c r="K8" s="10"/>
      <c r="L8" s="10"/>
      <c r="M8" s="10"/>
    </row>
    <row r="9" spans="1:13" ht="71.099999999999994" customHeight="1" x14ac:dyDescent="0.3">
      <c r="A9" s="47" t="s">
        <v>10</v>
      </c>
      <c r="B9" s="47" t="s">
        <v>11</v>
      </c>
      <c r="C9" s="66" t="s">
        <v>12</v>
      </c>
      <c r="D9" s="67" t="s">
        <v>140</v>
      </c>
      <c r="E9" s="13" t="s">
        <v>13</v>
      </c>
      <c r="F9" s="70" t="s">
        <v>14</v>
      </c>
      <c r="G9" s="70"/>
      <c r="H9" s="70"/>
      <c r="I9" s="70"/>
      <c r="J9" s="66" t="s">
        <v>15</v>
      </c>
      <c r="K9" s="9"/>
      <c r="L9" s="9"/>
      <c r="M9" s="9"/>
    </row>
    <row r="10" spans="1:13" ht="61.5" customHeight="1" x14ac:dyDescent="0.3">
      <c r="A10" s="47"/>
      <c r="B10" s="47"/>
      <c r="C10" s="66"/>
      <c r="D10" s="67"/>
      <c r="E10" s="13" t="s">
        <v>16</v>
      </c>
      <c r="F10" s="14"/>
      <c r="G10" s="14"/>
      <c r="H10" s="14"/>
      <c r="I10" s="14"/>
      <c r="J10" s="66"/>
      <c r="K10" s="9"/>
      <c r="L10" s="9"/>
      <c r="M10" s="9"/>
    </row>
    <row r="11" spans="1:13" ht="72.95" customHeight="1" x14ac:dyDescent="0.3">
      <c r="A11" s="47"/>
      <c r="B11" s="47"/>
      <c r="C11" s="66"/>
      <c r="D11" s="67"/>
      <c r="E11" s="13" t="s">
        <v>17</v>
      </c>
      <c r="F11" s="14"/>
      <c r="G11" s="14"/>
      <c r="H11" s="14"/>
      <c r="I11" s="14"/>
      <c r="J11" s="66"/>
      <c r="K11" s="9"/>
      <c r="L11" s="9"/>
      <c r="M11" s="9"/>
    </row>
    <row r="12" spans="1:13" ht="51.6" customHeight="1" x14ac:dyDescent="0.3">
      <c r="A12" s="47"/>
      <c r="B12" s="47" t="s">
        <v>18</v>
      </c>
      <c r="C12" s="66" t="s">
        <v>19</v>
      </c>
      <c r="D12" s="67" t="s">
        <v>140</v>
      </c>
      <c r="E12" s="13" t="s">
        <v>13</v>
      </c>
      <c r="F12" s="69" t="s">
        <v>14</v>
      </c>
      <c r="G12" s="69"/>
      <c r="H12" s="69"/>
      <c r="I12" s="69"/>
      <c r="J12" s="66" t="s">
        <v>20</v>
      </c>
      <c r="K12" s="9"/>
      <c r="L12" s="9"/>
      <c r="M12" s="9"/>
    </row>
    <row r="13" spans="1:13" ht="39.950000000000003" customHeight="1" x14ac:dyDescent="0.3">
      <c r="A13" s="47"/>
      <c r="B13" s="47"/>
      <c r="C13" s="66"/>
      <c r="D13" s="67"/>
      <c r="E13" s="13" t="s">
        <v>16</v>
      </c>
      <c r="F13" s="14"/>
      <c r="G13" s="14"/>
      <c r="H13" s="14"/>
      <c r="I13" s="14"/>
      <c r="J13" s="66"/>
      <c r="K13" s="9"/>
      <c r="L13" s="9"/>
      <c r="M13" s="9"/>
    </row>
    <row r="14" spans="1:13" ht="72.95" customHeight="1" x14ac:dyDescent="0.3">
      <c r="A14" s="47"/>
      <c r="B14" s="47"/>
      <c r="C14" s="66"/>
      <c r="D14" s="67"/>
      <c r="E14" s="13" t="s">
        <v>17</v>
      </c>
      <c r="F14" s="14"/>
      <c r="G14" s="14"/>
      <c r="H14" s="14"/>
      <c r="I14" s="14"/>
      <c r="J14" s="66"/>
      <c r="K14" s="9"/>
      <c r="L14" s="9"/>
      <c r="M14" s="9"/>
    </row>
    <row r="15" spans="1:13" ht="63.6" customHeight="1" x14ac:dyDescent="0.3">
      <c r="A15" s="47"/>
      <c r="B15" s="65" t="s">
        <v>21</v>
      </c>
      <c r="C15" s="66" t="s">
        <v>144</v>
      </c>
      <c r="D15" s="67" t="s">
        <v>140</v>
      </c>
      <c r="E15" s="13" t="s">
        <v>13</v>
      </c>
      <c r="F15" s="69" t="s">
        <v>14</v>
      </c>
      <c r="G15" s="69"/>
      <c r="H15" s="69"/>
      <c r="I15" s="69"/>
      <c r="J15" s="66" t="s">
        <v>22</v>
      </c>
      <c r="K15" s="9"/>
      <c r="L15" s="9"/>
      <c r="M15" s="9"/>
    </row>
    <row r="16" spans="1:13" ht="52.5" customHeight="1" x14ac:dyDescent="0.3">
      <c r="A16" s="47"/>
      <c r="B16" s="65"/>
      <c r="C16" s="66"/>
      <c r="D16" s="67"/>
      <c r="E16" s="13" t="s">
        <v>16</v>
      </c>
      <c r="F16" s="15"/>
      <c r="G16" s="16"/>
      <c r="H16" s="16"/>
      <c r="I16" s="16"/>
      <c r="J16" s="66"/>
      <c r="K16" s="9"/>
      <c r="L16" s="9"/>
      <c r="M16" s="9"/>
    </row>
    <row r="17" spans="1:13" ht="88.5" customHeight="1" x14ac:dyDescent="0.3">
      <c r="A17" s="47"/>
      <c r="B17" s="65"/>
      <c r="C17" s="66"/>
      <c r="D17" s="67"/>
      <c r="E17" s="13" t="s">
        <v>17</v>
      </c>
      <c r="F17" s="15"/>
      <c r="G17" s="14"/>
      <c r="H17" s="14"/>
      <c r="I17" s="14"/>
      <c r="J17" s="66"/>
      <c r="K17" s="9"/>
      <c r="L17" s="9"/>
      <c r="M17" s="9"/>
    </row>
    <row r="18" spans="1:13" ht="60.95" customHeight="1" x14ac:dyDescent="0.3">
      <c r="A18" s="65" t="s">
        <v>23</v>
      </c>
      <c r="B18" s="65" t="s">
        <v>24</v>
      </c>
      <c r="C18" s="66" t="s">
        <v>145</v>
      </c>
      <c r="D18" s="67" t="s">
        <v>140</v>
      </c>
      <c r="E18" s="13" t="s">
        <v>13</v>
      </c>
      <c r="F18" s="68" t="s">
        <v>25</v>
      </c>
      <c r="G18" s="68"/>
      <c r="H18" s="68"/>
      <c r="I18" s="68"/>
      <c r="J18" s="66" t="s">
        <v>26</v>
      </c>
      <c r="K18" s="9"/>
      <c r="L18" s="9"/>
      <c r="M18" s="9"/>
    </row>
    <row r="19" spans="1:13" ht="39.950000000000003" customHeight="1" x14ac:dyDescent="0.3">
      <c r="A19" s="65"/>
      <c r="B19" s="65"/>
      <c r="C19" s="66"/>
      <c r="D19" s="67"/>
      <c r="E19" s="13" t="s">
        <v>16</v>
      </c>
      <c r="F19" s="14"/>
      <c r="G19" s="14"/>
      <c r="H19" s="14"/>
      <c r="I19" s="14"/>
      <c r="J19" s="66"/>
      <c r="K19" s="9"/>
      <c r="L19" s="9"/>
      <c r="M19" s="9"/>
    </row>
    <row r="20" spans="1:13" ht="90.95" customHeight="1" x14ac:dyDescent="0.3">
      <c r="A20" s="65"/>
      <c r="B20" s="65"/>
      <c r="C20" s="66"/>
      <c r="D20" s="67"/>
      <c r="E20" s="13" t="s">
        <v>17</v>
      </c>
      <c r="F20" s="14"/>
      <c r="G20" s="14"/>
      <c r="H20" s="14"/>
      <c r="I20" s="14"/>
      <c r="J20" s="66"/>
      <c r="K20" s="9"/>
      <c r="L20" s="9"/>
      <c r="M20" s="9"/>
    </row>
    <row r="21" spans="1:13" ht="39.950000000000003" customHeight="1" x14ac:dyDescent="0.3">
      <c r="A21" s="71" t="s">
        <v>27</v>
      </c>
      <c r="B21" s="71"/>
      <c r="C21" s="71"/>
      <c r="D21" s="71"/>
      <c r="E21" s="13" t="s">
        <v>13</v>
      </c>
      <c r="F21" s="15">
        <f t="shared" ref="F21:F23" si="0">SUM(G21:I21)</f>
        <v>0</v>
      </c>
      <c r="G21" s="15">
        <f t="shared" ref="G21:I21" si="1">SUM(G22:G23)</f>
        <v>0</v>
      </c>
      <c r="H21" s="15">
        <f t="shared" si="1"/>
        <v>0</v>
      </c>
      <c r="I21" s="15">
        <f t="shared" si="1"/>
        <v>0</v>
      </c>
      <c r="J21" s="66"/>
      <c r="K21" s="9"/>
      <c r="L21" s="9"/>
      <c r="M21" s="9"/>
    </row>
    <row r="22" spans="1:13" ht="39.950000000000003" customHeight="1" x14ac:dyDescent="0.3">
      <c r="A22" s="71"/>
      <c r="B22" s="71"/>
      <c r="C22" s="71"/>
      <c r="D22" s="71"/>
      <c r="E22" s="13" t="s">
        <v>16</v>
      </c>
      <c r="F22" s="15">
        <f t="shared" si="0"/>
        <v>0</v>
      </c>
      <c r="G22" s="17">
        <f t="shared" ref="G22:I23" si="2">G10+G13+G16+G19</f>
        <v>0</v>
      </c>
      <c r="H22" s="18">
        <f t="shared" si="2"/>
        <v>0</v>
      </c>
      <c r="I22" s="18">
        <f t="shared" si="2"/>
        <v>0</v>
      </c>
      <c r="J22" s="66"/>
      <c r="K22" s="9"/>
      <c r="L22" s="9"/>
      <c r="M22" s="9"/>
    </row>
    <row r="23" spans="1:13" ht="27" customHeight="1" x14ac:dyDescent="0.3">
      <c r="A23" s="71"/>
      <c r="B23" s="71"/>
      <c r="C23" s="71"/>
      <c r="D23" s="71"/>
      <c r="E23" s="13" t="s">
        <v>17</v>
      </c>
      <c r="F23" s="15">
        <f t="shared" si="0"/>
        <v>0</v>
      </c>
      <c r="G23" s="18">
        <f t="shared" si="2"/>
        <v>0</v>
      </c>
      <c r="H23" s="18">
        <f t="shared" si="2"/>
        <v>0</v>
      </c>
      <c r="I23" s="18">
        <f t="shared" si="2"/>
        <v>0</v>
      </c>
      <c r="J23" s="66"/>
      <c r="K23" s="9"/>
      <c r="L23" s="9"/>
      <c r="M23" s="9"/>
    </row>
    <row r="24" spans="1:13" s="11" customFormat="1" ht="39.950000000000003" customHeight="1" x14ac:dyDescent="0.3">
      <c r="A24" s="63" t="s">
        <v>28</v>
      </c>
      <c r="B24" s="63"/>
      <c r="C24" s="63"/>
      <c r="D24" s="63"/>
      <c r="E24" s="64"/>
      <c r="F24" s="63"/>
      <c r="G24" s="63"/>
      <c r="H24" s="63"/>
      <c r="I24" s="63"/>
      <c r="J24" s="63"/>
      <c r="K24" s="10"/>
      <c r="L24" s="10"/>
      <c r="M24" s="10"/>
    </row>
    <row r="25" spans="1:13" ht="39.950000000000003" customHeight="1" x14ac:dyDescent="0.3">
      <c r="A25" s="72" t="s">
        <v>29</v>
      </c>
      <c r="B25" s="47" t="s">
        <v>30</v>
      </c>
      <c r="C25" s="66" t="s">
        <v>19</v>
      </c>
      <c r="D25" s="67" t="s">
        <v>140</v>
      </c>
      <c r="E25" s="13" t="s">
        <v>13</v>
      </c>
      <c r="F25" s="15">
        <f t="shared" ref="F25:F30" si="3">SUM(G25:I25)</f>
        <v>0</v>
      </c>
      <c r="G25" s="15">
        <f t="shared" ref="G25:I25" si="4">SUM(G26:G27)</f>
        <v>0</v>
      </c>
      <c r="H25" s="15">
        <f t="shared" si="4"/>
        <v>0</v>
      </c>
      <c r="I25" s="15">
        <f t="shared" si="4"/>
        <v>0</v>
      </c>
      <c r="J25" s="66" t="s">
        <v>31</v>
      </c>
      <c r="K25" s="9"/>
      <c r="L25" s="9"/>
      <c r="M25" s="9"/>
    </row>
    <row r="26" spans="1:13" ht="39.950000000000003" customHeight="1" x14ac:dyDescent="0.3">
      <c r="A26" s="72"/>
      <c r="B26" s="47"/>
      <c r="C26" s="66"/>
      <c r="D26" s="67"/>
      <c r="E26" s="13" t="s">
        <v>16</v>
      </c>
      <c r="F26" s="15">
        <f t="shared" si="3"/>
        <v>0</v>
      </c>
      <c r="G26" s="16"/>
      <c r="H26" s="16"/>
      <c r="I26" s="16"/>
      <c r="J26" s="66"/>
      <c r="K26" s="9"/>
      <c r="L26" s="9"/>
      <c r="M26" s="9"/>
    </row>
    <row r="27" spans="1:13" ht="79.5" customHeight="1" x14ac:dyDescent="0.3">
      <c r="A27" s="72"/>
      <c r="B27" s="47"/>
      <c r="C27" s="66"/>
      <c r="D27" s="67"/>
      <c r="E27" s="13" t="s">
        <v>17</v>
      </c>
      <c r="F27" s="15">
        <f t="shared" si="3"/>
        <v>0</v>
      </c>
      <c r="G27" s="69" t="s">
        <v>25</v>
      </c>
      <c r="H27" s="69"/>
      <c r="I27" s="69"/>
      <c r="J27" s="66"/>
      <c r="K27" s="9"/>
      <c r="L27" s="9"/>
      <c r="M27" s="9"/>
    </row>
    <row r="28" spans="1:13" ht="60" customHeight="1" x14ac:dyDescent="0.3">
      <c r="A28" s="72"/>
      <c r="B28" s="47" t="s">
        <v>149</v>
      </c>
      <c r="C28" s="66" t="s">
        <v>19</v>
      </c>
      <c r="D28" s="67" t="s">
        <v>140</v>
      </c>
      <c r="E28" s="13" t="s">
        <v>13</v>
      </c>
      <c r="F28" s="15">
        <f t="shared" si="3"/>
        <v>0</v>
      </c>
      <c r="G28" s="15">
        <f t="shared" ref="G28:I28" si="5">SUM(G29:G30)</f>
        <v>0</v>
      </c>
      <c r="H28" s="15">
        <f t="shared" si="5"/>
        <v>0</v>
      </c>
      <c r="I28" s="15">
        <f t="shared" si="5"/>
        <v>0</v>
      </c>
      <c r="J28" s="66" t="s">
        <v>151</v>
      </c>
      <c r="K28" s="9"/>
      <c r="L28" s="9"/>
      <c r="M28" s="9"/>
    </row>
    <row r="29" spans="1:13" ht="40.5" x14ac:dyDescent="0.3">
      <c r="A29" s="72"/>
      <c r="B29" s="47"/>
      <c r="C29" s="66"/>
      <c r="D29" s="67"/>
      <c r="E29" s="13" t="s">
        <v>16</v>
      </c>
      <c r="F29" s="15">
        <f t="shared" si="3"/>
        <v>0</v>
      </c>
      <c r="G29" s="16"/>
      <c r="H29" s="16"/>
      <c r="I29" s="16"/>
      <c r="J29" s="66"/>
      <c r="K29" s="9"/>
      <c r="L29" s="9"/>
      <c r="M29" s="9"/>
    </row>
    <row r="30" spans="1:13" ht="60" customHeight="1" x14ac:dyDescent="0.3">
      <c r="A30" s="72"/>
      <c r="B30" s="47"/>
      <c r="C30" s="66"/>
      <c r="D30" s="67"/>
      <c r="E30" s="13" t="s">
        <v>17</v>
      </c>
      <c r="F30" s="15">
        <f t="shared" si="3"/>
        <v>0</v>
      </c>
      <c r="G30" s="14"/>
      <c r="H30" s="14"/>
      <c r="I30" s="14"/>
      <c r="J30" s="66"/>
      <c r="K30" s="9"/>
      <c r="L30" s="9"/>
      <c r="M30" s="9"/>
    </row>
    <row r="31" spans="1:13" ht="60.75" x14ac:dyDescent="0.3">
      <c r="A31" s="72"/>
      <c r="B31" s="47" t="s">
        <v>32</v>
      </c>
      <c r="C31" s="66" t="s">
        <v>19</v>
      </c>
      <c r="D31" s="67" t="s">
        <v>140</v>
      </c>
      <c r="E31" s="13" t="s">
        <v>13</v>
      </c>
      <c r="F31" s="15">
        <f t="shared" ref="F31:F72" si="6">SUM(G31:I31)</f>
        <v>0</v>
      </c>
      <c r="G31" s="15">
        <f t="shared" ref="G31:I31" si="7">SUM(G32:G33)</f>
        <v>0</v>
      </c>
      <c r="H31" s="15">
        <f t="shared" si="7"/>
        <v>0</v>
      </c>
      <c r="I31" s="15">
        <f t="shared" si="7"/>
        <v>0</v>
      </c>
      <c r="J31" s="66" t="s">
        <v>33</v>
      </c>
      <c r="K31" s="9"/>
      <c r="L31" s="9"/>
      <c r="M31" s="9"/>
    </row>
    <row r="32" spans="1:13" ht="39.950000000000003" customHeight="1" x14ac:dyDescent="0.3">
      <c r="A32" s="72"/>
      <c r="B32" s="47"/>
      <c r="C32" s="66"/>
      <c r="D32" s="67"/>
      <c r="E32" s="13" t="s">
        <v>16</v>
      </c>
      <c r="F32" s="15">
        <f t="shared" si="6"/>
        <v>0</v>
      </c>
      <c r="G32" s="16"/>
      <c r="H32" s="16"/>
      <c r="I32" s="16"/>
      <c r="J32" s="66"/>
      <c r="K32" s="9"/>
      <c r="L32" s="9"/>
      <c r="M32" s="9"/>
    </row>
    <row r="33" spans="1:13" ht="39.950000000000003" customHeight="1" x14ac:dyDescent="0.3">
      <c r="A33" s="72"/>
      <c r="B33" s="47"/>
      <c r="C33" s="66"/>
      <c r="D33" s="67"/>
      <c r="E33" s="13" t="s">
        <v>17</v>
      </c>
      <c r="F33" s="15">
        <f t="shared" si="6"/>
        <v>0</v>
      </c>
      <c r="G33" s="14"/>
      <c r="H33" s="14"/>
      <c r="I33" s="14"/>
      <c r="J33" s="66"/>
      <c r="K33" s="9"/>
      <c r="L33" s="9"/>
      <c r="M33" s="9"/>
    </row>
    <row r="34" spans="1:13" ht="60.75" x14ac:dyDescent="0.3">
      <c r="A34" s="72"/>
      <c r="B34" s="47" t="s">
        <v>34</v>
      </c>
      <c r="C34" s="66" t="s">
        <v>19</v>
      </c>
      <c r="D34" s="67" t="s">
        <v>140</v>
      </c>
      <c r="E34" s="13" t="s">
        <v>13</v>
      </c>
      <c r="F34" s="15">
        <f t="shared" si="6"/>
        <v>0</v>
      </c>
      <c r="G34" s="15">
        <f t="shared" ref="G34:I34" si="8">SUM(G35:G36)</f>
        <v>0</v>
      </c>
      <c r="H34" s="15">
        <f t="shared" si="8"/>
        <v>0</v>
      </c>
      <c r="I34" s="15">
        <f t="shared" si="8"/>
        <v>0</v>
      </c>
      <c r="J34" s="66" t="s">
        <v>35</v>
      </c>
      <c r="K34" s="9"/>
      <c r="L34" s="9"/>
      <c r="M34" s="9"/>
    </row>
    <row r="35" spans="1:13" ht="39.950000000000003" customHeight="1" x14ac:dyDescent="0.3">
      <c r="A35" s="72"/>
      <c r="B35" s="47"/>
      <c r="C35" s="66"/>
      <c r="D35" s="67"/>
      <c r="E35" s="13" t="s">
        <v>16</v>
      </c>
      <c r="F35" s="15">
        <f t="shared" si="6"/>
        <v>0</v>
      </c>
      <c r="G35" s="16"/>
      <c r="H35" s="16"/>
      <c r="I35" s="16"/>
      <c r="J35" s="66"/>
      <c r="K35" s="9"/>
      <c r="L35" s="9"/>
      <c r="M35" s="9"/>
    </row>
    <row r="36" spans="1:13" ht="39.950000000000003" customHeight="1" x14ac:dyDescent="0.3">
      <c r="A36" s="72"/>
      <c r="B36" s="47"/>
      <c r="C36" s="66"/>
      <c r="D36" s="67"/>
      <c r="E36" s="13" t="s">
        <v>17</v>
      </c>
      <c r="F36" s="15">
        <f t="shared" si="6"/>
        <v>0</v>
      </c>
      <c r="G36" s="14"/>
      <c r="H36" s="14"/>
      <c r="I36" s="14"/>
      <c r="J36" s="66"/>
      <c r="K36" s="9"/>
      <c r="L36" s="9"/>
      <c r="M36" s="9"/>
    </row>
    <row r="37" spans="1:13" ht="60.75" x14ac:dyDescent="0.3">
      <c r="A37" s="73" t="s">
        <v>36</v>
      </c>
      <c r="B37" s="65" t="s">
        <v>37</v>
      </c>
      <c r="C37" s="66" t="s">
        <v>144</v>
      </c>
      <c r="D37" s="67" t="s">
        <v>152</v>
      </c>
      <c r="E37" s="13" t="s">
        <v>13</v>
      </c>
      <c r="F37" s="15">
        <f t="shared" si="6"/>
        <v>0</v>
      </c>
      <c r="G37" s="15">
        <f>SUM(G38:G39)</f>
        <v>0</v>
      </c>
      <c r="H37" s="15">
        <f t="shared" ref="H37:I37" si="9">SUM(H38:H39)</f>
        <v>0</v>
      </c>
      <c r="I37" s="15">
        <f t="shared" si="9"/>
        <v>0</v>
      </c>
      <c r="J37" s="74" t="s">
        <v>38</v>
      </c>
      <c r="K37" s="9"/>
      <c r="L37" s="9"/>
      <c r="M37" s="9"/>
    </row>
    <row r="38" spans="1:13" ht="49.5" customHeight="1" x14ac:dyDescent="0.3">
      <c r="A38" s="73"/>
      <c r="B38" s="65"/>
      <c r="C38" s="66"/>
      <c r="D38" s="67"/>
      <c r="E38" s="13" t="s">
        <v>16</v>
      </c>
      <c r="F38" s="15">
        <f t="shared" si="6"/>
        <v>0</v>
      </c>
      <c r="G38" s="16"/>
      <c r="H38" s="16"/>
      <c r="I38" s="16"/>
      <c r="J38" s="74"/>
      <c r="K38" s="9"/>
      <c r="L38" s="9"/>
      <c r="M38" s="9"/>
    </row>
    <row r="39" spans="1:13" ht="39.950000000000003" customHeight="1" x14ac:dyDescent="0.3">
      <c r="A39" s="73"/>
      <c r="B39" s="65"/>
      <c r="C39" s="66"/>
      <c r="D39" s="67"/>
      <c r="E39" s="13" t="s">
        <v>17</v>
      </c>
      <c r="F39" s="15">
        <f t="shared" si="6"/>
        <v>0</v>
      </c>
      <c r="G39" s="14"/>
      <c r="H39" s="14"/>
      <c r="I39" s="14"/>
      <c r="J39" s="74"/>
      <c r="K39" s="9"/>
      <c r="L39" s="9"/>
      <c r="M39" s="9"/>
    </row>
    <row r="40" spans="1:13" ht="60.75" x14ac:dyDescent="0.3">
      <c r="A40" s="73" t="s">
        <v>39</v>
      </c>
      <c r="B40" s="59" t="s">
        <v>40</v>
      </c>
      <c r="C40" s="66" t="s">
        <v>19</v>
      </c>
      <c r="D40" s="67" t="s">
        <v>140</v>
      </c>
      <c r="E40" s="13" t="s">
        <v>13</v>
      </c>
      <c r="F40" s="15">
        <f t="shared" si="6"/>
        <v>0</v>
      </c>
      <c r="G40" s="15">
        <f>SUM(G41:G42)</f>
        <v>0</v>
      </c>
      <c r="H40" s="15">
        <f t="shared" ref="H40:I40" si="10">SUM(H41:H42)</f>
        <v>0</v>
      </c>
      <c r="I40" s="15">
        <f t="shared" si="10"/>
        <v>0</v>
      </c>
      <c r="J40" s="50" t="s">
        <v>41</v>
      </c>
      <c r="K40" s="9"/>
      <c r="L40" s="9"/>
      <c r="M40" s="9"/>
    </row>
    <row r="41" spans="1:13" ht="59.1" customHeight="1" x14ac:dyDescent="0.3">
      <c r="A41" s="73"/>
      <c r="B41" s="59"/>
      <c r="C41" s="66"/>
      <c r="D41" s="67"/>
      <c r="E41" s="13" t="s">
        <v>16</v>
      </c>
      <c r="F41" s="15">
        <f t="shared" si="6"/>
        <v>0</v>
      </c>
      <c r="G41" s="16"/>
      <c r="H41" s="16"/>
      <c r="I41" s="16"/>
      <c r="J41" s="50"/>
      <c r="K41" s="9"/>
      <c r="L41" s="9"/>
      <c r="M41" s="9"/>
    </row>
    <row r="42" spans="1:13" ht="39.950000000000003" customHeight="1" x14ac:dyDescent="0.3">
      <c r="A42" s="73"/>
      <c r="B42" s="59"/>
      <c r="C42" s="66"/>
      <c r="D42" s="67"/>
      <c r="E42" s="13" t="s">
        <v>17</v>
      </c>
      <c r="F42" s="15">
        <f t="shared" si="6"/>
        <v>0</v>
      </c>
      <c r="G42" s="14"/>
      <c r="H42" s="14"/>
      <c r="I42" s="14"/>
      <c r="J42" s="50"/>
      <c r="K42" s="9"/>
      <c r="L42" s="9"/>
      <c r="M42" s="9"/>
    </row>
    <row r="43" spans="1:13" ht="60.75" x14ac:dyDescent="0.3">
      <c r="A43" s="73"/>
      <c r="B43" s="59" t="s">
        <v>42</v>
      </c>
      <c r="C43" s="66" t="s">
        <v>153</v>
      </c>
      <c r="D43" s="67" t="s">
        <v>140</v>
      </c>
      <c r="E43" s="13" t="s">
        <v>13</v>
      </c>
      <c r="F43" s="15">
        <f t="shared" si="6"/>
        <v>200</v>
      </c>
      <c r="G43" s="15">
        <f t="shared" ref="G43:I43" si="11">SUM(G44:G45)</f>
        <v>200</v>
      </c>
      <c r="H43" s="15">
        <f t="shared" si="11"/>
        <v>0</v>
      </c>
      <c r="I43" s="15">
        <f t="shared" si="11"/>
        <v>0</v>
      </c>
      <c r="J43" s="79" t="s">
        <v>150</v>
      </c>
      <c r="K43" s="9"/>
      <c r="L43" s="9"/>
      <c r="M43" s="9"/>
    </row>
    <row r="44" spans="1:13" ht="39.950000000000003" customHeight="1" x14ac:dyDescent="0.35">
      <c r="A44" s="73"/>
      <c r="B44" s="59"/>
      <c r="C44" s="66"/>
      <c r="D44" s="67"/>
      <c r="E44" s="13" t="s">
        <v>16</v>
      </c>
      <c r="F44" s="15">
        <f t="shared" si="6"/>
        <v>200</v>
      </c>
      <c r="G44" s="16">
        <v>200</v>
      </c>
      <c r="H44" s="19"/>
      <c r="I44" s="19"/>
      <c r="J44" s="80"/>
      <c r="K44" s="9"/>
      <c r="L44" s="9"/>
      <c r="M44" s="9"/>
    </row>
    <row r="45" spans="1:13" ht="71.099999999999994" customHeight="1" x14ac:dyDescent="0.3">
      <c r="A45" s="73"/>
      <c r="B45" s="59"/>
      <c r="C45" s="66"/>
      <c r="D45" s="67"/>
      <c r="E45" s="13" t="s">
        <v>17</v>
      </c>
      <c r="F45" s="15">
        <f t="shared" si="6"/>
        <v>0</v>
      </c>
      <c r="G45" s="14"/>
      <c r="H45" s="14"/>
      <c r="I45" s="14"/>
      <c r="J45" s="80"/>
      <c r="K45" s="9"/>
      <c r="L45" s="9"/>
      <c r="M45" s="9"/>
    </row>
    <row r="46" spans="1:13" ht="60.75" x14ac:dyDescent="0.3">
      <c r="A46" s="73"/>
      <c r="B46" s="47" t="s">
        <v>154</v>
      </c>
      <c r="C46" s="66" t="s">
        <v>43</v>
      </c>
      <c r="D46" s="67" t="s">
        <v>140</v>
      </c>
      <c r="E46" s="13" t="s">
        <v>13</v>
      </c>
      <c r="F46" s="20">
        <f t="shared" si="6"/>
        <v>310</v>
      </c>
      <c r="G46" s="20">
        <f t="shared" ref="G46" si="12">SUM(G47:G48)</f>
        <v>100</v>
      </c>
      <c r="H46" s="20">
        <f>SUM(H47:H48)</f>
        <v>100</v>
      </c>
      <c r="I46" s="20">
        <f>SUM(I47:I48)</f>
        <v>110</v>
      </c>
      <c r="J46" s="75" t="s">
        <v>44</v>
      </c>
      <c r="K46" s="9"/>
      <c r="L46" s="9"/>
      <c r="M46" s="9"/>
    </row>
    <row r="47" spans="1:13" ht="39.950000000000003" customHeight="1" x14ac:dyDescent="0.3">
      <c r="A47" s="73"/>
      <c r="B47" s="47"/>
      <c r="C47" s="66"/>
      <c r="D47" s="67"/>
      <c r="E47" s="13" t="s">
        <v>16</v>
      </c>
      <c r="F47" s="20">
        <f>SUM(G47:I47)</f>
        <v>310</v>
      </c>
      <c r="G47" s="21">
        <v>100</v>
      </c>
      <c r="H47" s="16">
        <v>100</v>
      </c>
      <c r="I47" s="16">
        <v>110</v>
      </c>
      <c r="J47" s="76"/>
      <c r="K47" s="9"/>
      <c r="L47" s="9"/>
      <c r="M47" s="9"/>
    </row>
    <row r="48" spans="1:13" ht="39.950000000000003" customHeight="1" x14ac:dyDescent="0.3">
      <c r="A48" s="73"/>
      <c r="B48" s="47"/>
      <c r="C48" s="66"/>
      <c r="D48" s="67"/>
      <c r="E48" s="13" t="s">
        <v>17</v>
      </c>
      <c r="F48" s="20">
        <f t="shared" si="6"/>
        <v>0</v>
      </c>
      <c r="G48" s="22"/>
      <c r="H48" s="22"/>
      <c r="I48" s="22"/>
      <c r="J48" s="76"/>
      <c r="K48" s="9"/>
      <c r="L48" s="9"/>
      <c r="M48" s="9"/>
    </row>
    <row r="49" spans="1:13" ht="60.75" x14ac:dyDescent="0.3">
      <c r="A49" s="73"/>
      <c r="B49" s="77" t="s">
        <v>155</v>
      </c>
      <c r="C49" s="66" t="s">
        <v>43</v>
      </c>
      <c r="D49" s="67">
        <v>2024</v>
      </c>
      <c r="E49" s="13" t="s">
        <v>13</v>
      </c>
      <c r="F49" s="20">
        <f t="shared" si="6"/>
        <v>100</v>
      </c>
      <c r="G49" s="20">
        <f t="shared" ref="G49:I49" si="13">SUM(G50:G51)</f>
        <v>100</v>
      </c>
      <c r="H49" s="20">
        <f t="shared" si="13"/>
        <v>0</v>
      </c>
      <c r="I49" s="20">
        <f t="shared" si="13"/>
        <v>0</v>
      </c>
      <c r="J49" s="66" t="s">
        <v>156</v>
      </c>
      <c r="K49" s="9"/>
      <c r="L49" s="9"/>
      <c r="M49" s="9"/>
    </row>
    <row r="50" spans="1:13" ht="39.950000000000003" customHeight="1" x14ac:dyDescent="0.3">
      <c r="A50" s="73"/>
      <c r="B50" s="46"/>
      <c r="C50" s="66"/>
      <c r="D50" s="67"/>
      <c r="E50" s="13" t="s">
        <v>16</v>
      </c>
      <c r="F50" s="20">
        <f t="shared" si="6"/>
        <v>100</v>
      </c>
      <c r="G50" s="21">
        <v>100</v>
      </c>
      <c r="H50" s="21"/>
      <c r="I50" s="21"/>
      <c r="J50" s="66"/>
      <c r="K50" s="9"/>
      <c r="L50" s="9"/>
      <c r="M50" s="9"/>
    </row>
    <row r="51" spans="1:13" ht="39.950000000000003" customHeight="1" x14ac:dyDescent="0.3">
      <c r="A51" s="73"/>
      <c r="B51" s="78"/>
      <c r="C51" s="66"/>
      <c r="D51" s="67"/>
      <c r="E51" s="13" t="s">
        <v>17</v>
      </c>
      <c r="F51" s="20">
        <f t="shared" si="6"/>
        <v>0</v>
      </c>
      <c r="G51" s="22"/>
      <c r="H51" s="22"/>
      <c r="I51" s="22"/>
      <c r="J51" s="66"/>
      <c r="K51" s="9"/>
      <c r="L51" s="9"/>
      <c r="M51" s="9"/>
    </row>
    <row r="52" spans="1:13" ht="60.75" x14ac:dyDescent="0.3">
      <c r="A52" s="73" t="s">
        <v>45</v>
      </c>
      <c r="B52" s="65" t="s">
        <v>158</v>
      </c>
      <c r="C52" s="66" t="s">
        <v>144</v>
      </c>
      <c r="D52" s="67" t="s">
        <v>140</v>
      </c>
      <c r="E52" s="13" t="s">
        <v>13</v>
      </c>
      <c r="F52" s="15">
        <f t="shared" si="6"/>
        <v>0</v>
      </c>
      <c r="G52" s="15">
        <f>SUM(G53:G54)</f>
        <v>0</v>
      </c>
      <c r="H52" s="15">
        <f t="shared" ref="H52:I52" si="14">SUM(H53:H54)</f>
        <v>0</v>
      </c>
      <c r="I52" s="15">
        <f t="shared" si="14"/>
        <v>0</v>
      </c>
      <c r="J52" s="50" t="s">
        <v>157</v>
      </c>
      <c r="K52" s="9"/>
      <c r="L52" s="9"/>
      <c r="M52" s="9"/>
    </row>
    <row r="53" spans="1:13" ht="74.099999999999994" customHeight="1" x14ac:dyDescent="0.3">
      <c r="A53" s="73"/>
      <c r="B53" s="65"/>
      <c r="C53" s="66"/>
      <c r="D53" s="67"/>
      <c r="E53" s="13" t="s">
        <v>16</v>
      </c>
      <c r="F53" s="15">
        <f t="shared" si="6"/>
        <v>0</v>
      </c>
      <c r="G53" s="16"/>
      <c r="H53" s="16"/>
      <c r="I53" s="16"/>
      <c r="J53" s="50"/>
      <c r="K53" s="9"/>
      <c r="L53" s="9"/>
      <c r="M53" s="9"/>
    </row>
    <row r="54" spans="1:13" ht="57.75" customHeight="1" x14ac:dyDescent="0.3">
      <c r="A54" s="73"/>
      <c r="B54" s="65"/>
      <c r="C54" s="66"/>
      <c r="D54" s="67"/>
      <c r="E54" s="13" t="s">
        <v>17</v>
      </c>
      <c r="F54" s="15">
        <f t="shared" si="6"/>
        <v>0</v>
      </c>
      <c r="G54" s="14"/>
      <c r="H54" s="14"/>
      <c r="I54" s="14"/>
      <c r="J54" s="50"/>
      <c r="K54" s="9"/>
      <c r="L54" s="9"/>
      <c r="M54" s="9"/>
    </row>
    <row r="55" spans="1:13" ht="60.75" x14ac:dyDescent="0.3">
      <c r="A55" s="73"/>
      <c r="B55" s="65" t="s">
        <v>46</v>
      </c>
      <c r="C55" s="66" t="s">
        <v>144</v>
      </c>
      <c r="D55" s="67" t="s">
        <v>140</v>
      </c>
      <c r="E55" s="13" t="s">
        <v>13</v>
      </c>
      <c r="F55" s="15">
        <f t="shared" si="6"/>
        <v>0</v>
      </c>
      <c r="G55" s="15">
        <f>SUM(G56:G57)</f>
        <v>0</v>
      </c>
      <c r="H55" s="15">
        <f t="shared" ref="H55:I55" si="15">SUM(H56:H57)</f>
        <v>0</v>
      </c>
      <c r="I55" s="15">
        <f t="shared" si="15"/>
        <v>0</v>
      </c>
      <c r="J55" s="74" t="s">
        <v>47</v>
      </c>
      <c r="K55" s="9"/>
      <c r="L55" s="9"/>
      <c r="M55" s="9"/>
    </row>
    <row r="56" spans="1:13" ht="41.1" customHeight="1" x14ac:dyDescent="0.3">
      <c r="A56" s="73"/>
      <c r="B56" s="65"/>
      <c r="C56" s="66"/>
      <c r="D56" s="67"/>
      <c r="E56" s="13" t="s">
        <v>16</v>
      </c>
      <c r="F56" s="15">
        <f t="shared" si="6"/>
        <v>0</v>
      </c>
      <c r="G56" s="16"/>
      <c r="H56" s="16"/>
      <c r="I56" s="16"/>
      <c r="J56" s="74"/>
      <c r="K56" s="9"/>
      <c r="L56" s="9"/>
      <c r="M56" s="9"/>
    </row>
    <row r="57" spans="1:13" ht="45.75" customHeight="1" x14ac:dyDescent="0.3">
      <c r="A57" s="73"/>
      <c r="B57" s="65"/>
      <c r="C57" s="66"/>
      <c r="D57" s="67"/>
      <c r="E57" s="13" t="s">
        <v>17</v>
      </c>
      <c r="F57" s="15">
        <f t="shared" si="6"/>
        <v>0</v>
      </c>
      <c r="G57" s="14"/>
      <c r="H57" s="14"/>
      <c r="I57" s="14"/>
      <c r="J57" s="74"/>
      <c r="K57" s="9"/>
      <c r="L57" s="9"/>
      <c r="M57" s="9"/>
    </row>
    <row r="58" spans="1:13" ht="60.75" x14ac:dyDescent="0.3">
      <c r="A58" s="73"/>
      <c r="B58" s="65" t="s">
        <v>48</v>
      </c>
      <c r="C58" s="66" t="s">
        <v>141</v>
      </c>
      <c r="D58" s="67" t="s">
        <v>140</v>
      </c>
      <c r="E58" s="13" t="s">
        <v>13</v>
      </c>
      <c r="F58" s="15">
        <f t="shared" si="6"/>
        <v>120</v>
      </c>
      <c r="G58" s="15">
        <f>SUM(G59:G60)</f>
        <v>60</v>
      </c>
      <c r="H58" s="15">
        <f t="shared" ref="H58:I58" si="16">SUM(H59:H60)</f>
        <v>30</v>
      </c>
      <c r="I58" s="15">
        <f t="shared" si="16"/>
        <v>30</v>
      </c>
      <c r="J58" s="50" t="s">
        <v>181</v>
      </c>
      <c r="K58" s="9"/>
      <c r="L58" s="9"/>
      <c r="M58" s="9"/>
    </row>
    <row r="59" spans="1:13" ht="39.950000000000003" customHeight="1" x14ac:dyDescent="0.3">
      <c r="A59" s="73"/>
      <c r="B59" s="65"/>
      <c r="C59" s="66"/>
      <c r="D59" s="67"/>
      <c r="E59" s="13" t="s">
        <v>16</v>
      </c>
      <c r="F59" s="15">
        <f t="shared" si="6"/>
        <v>120</v>
      </c>
      <c r="G59" s="16">
        <v>60</v>
      </c>
      <c r="H59" s="16">
        <v>30</v>
      </c>
      <c r="I59" s="16">
        <v>30</v>
      </c>
      <c r="J59" s="50"/>
      <c r="K59" s="9"/>
      <c r="L59" s="9"/>
      <c r="M59" s="9"/>
    </row>
    <row r="60" spans="1:13" ht="39.950000000000003" customHeight="1" x14ac:dyDescent="0.3">
      <c r="A60" s="73"/>
      <c r="B60" s="65"/>
      <c r="C60" s="66"/>
      <c r="D60" s="67"/>
      <c r="E60" s="13" t="s">
        <v>17</v>
      </c>
      <c r="F60" s="15">
        <f t="shared" si="6"/>
        <v>0</v>
      </c>
      <c r="G60" s="14"/>
      <c r="H60" s="14"/>
      <c r="I60" s="14"/>
      <c r="J60" s="50"/>
      <c r="K60" s="9"/>
      <c r="L60" s="9"/>
      <c r="M60" s="9"/>
    </row>
    <row r="61" spans="1:13" ht="60.75" x14ac:dyDescent="0.3">
      <c r="A61" s="73"/>
      <c r="B61" s="65" t="s">
        <v>49</v>
      </c>
      <c r="C61" s="66" t="s">
        <v>144</v>
      </c>
      <c r="D61" s="67" t="s">
        <v>140</v>
      </c>
      <c r="E61" s="13" t="s">
        <v>13</v>
      </c>
      <c r="F61" s="15">
        <f t="shared" si="6"/>
        <v>0</v>
      </c>
      <c r="G61" s="15">
        <f>SUM(G62:G63)</f>
        <v>0</v>
      </c>
      <c r="H61" s="15">
        <f t="shared" ref="H61:I61" si="17">SUM(H62:H63)</f>
        <v>0</v>
      </c>
      <c r="I61" s="15">
        <f t="shared" si="17"/>
        <v>0</v>
      </c>
      <c r="J61" s="66" t="s">
        <v>50</v>
      </c>
      <c r="K61" s="9"/>
      <c r="L61" s="9"/>
      <c r="M61" s="9"/>
    </row>
    <row r="62" spans="1:13" ht="71.099999999999994" customHeight="1" x14ac:dyDescent="0.3">
      <c r="A62" s="73"/>
      <c r="B62" s="65"/>
      <c r="C62" s="66"/>
      <c r="D62" s="67"/>
      <c r="E62" s="13" t="s">
        <v>16</v>
      </c>
      <c r="F62" s="15">
        <f t="shared" si="6"/>
        <v>0</v>
      </c>
      <c r="G62" s="16"/>
      <c r="H62" s="16"/>
      <c r="I62" s="16"/>
      <c r="J62" s="66"/>
      <c r="K62" s="9"/>
      <c r="L62" s="9"/>
      <c r="M62" s="9"/>
    </row>
    <row r="63" spans="1:13" ht="57" customHeight="1" x14ac:dyDescent="0.3">
      <c r="A63" s="73"/>
      <c r="B63" s="65"/>
      <c r="C63" s="66"/>
      <c r="D63" s="67"/>
      <c r="E63" s="13" t="s">
        <v>17</v>
      </c>
      <c r="F63" s="15">
        <f t="shared" si="6"/>
        <v>0</v>
      </c>
      <c r="G63" s="14"/>
      <c r="H63" s="14"/>
      <c r="I63" s="14"/>
      <c r="J63" s="66"/>
      <c r="K63" s="9"/>
      <c r="L63" s="9"/>
      <c r="M63" s="9"/>
    </row>
    <row r="64" spans="1:13" ht="60.75" x14ac:dyDescent="0.3">
      <c r="A64" s="81" t="s">
        <v>51</v>
      </c>
      <c r="B64" s="65" t="s">
        <v>52</v>
      </c>
      <c r="C64" s="50" t="s">
        <v>53</v>
      </c>
      <c r="D64" s="67" t="s">
        <v>140</v>
      </c>
      <c r="E64" s="13" t="s">
        <v>13</v>
      </c>
      <c r="F64" s="15">
        <f t="shared" si="6"/>
        <v>126</v>
      </c>
      <c r="G64" s="15">
        <f>SUM(G65:G66)</f>
        <v>36</v>
      </c>
      <c r="H64" s="15">
        <f t="shared" ref="H64:I64" si="18">SUM(H65:H66)</f>
        <v>42</v>
      </c>
      <c r="I64" s="15">
        <f t="shared" si="18"/>
        <v>48</v>
      </c>
      <c r="J64" s="50" t="s">
        <v>54</v>
      </c>
      <c r="K64" s="9"/>
      <c r="L64" s="9"/>
      <c r="M64" s="9"/>
    </row>
    <row r="65" spans="1:13" ht="39.950000000000003" customHeight="1" x14ac:dyDescent="0.3">
      <c r="A65" s="81"/>
      <c r="B65" s="65"/>
      <c r="C65" s="50"/>
      <c r="D65" s="67"/>
      <c r="E65" s="13" t="s">
        <v>16</v>
      </c>
      <c r="F65" s="15">
        <f t="shared" si="6"/>
        <v>126</v>
      </c>
      <c r="G65" s="16">
        <v>36</v>
      </c>
      <c r="H65" s="16">
        <v>42</v>
      </c>
      <c r="I65" s="16">
        <v>48</v>
      </c>
      <c r="J65" s="50"/>
      <c r="K65" s="9"/>
      <c r="L65" s="9"/>
      <c r="M65" s="9"/>
    </row>
    <row r="66" spans="1:13" ht="39.950000000000003" customHeight="1" x14ac:dyDescent="0.3">
      <c r="A66" s="81"/>
      <c r="B66" s="65"/>
      <c r="C66" s="50"/>
      <c r="D66" s="67"/>
      <c r="E66" s="13" t="s">
        <v>17</v>
      </c>
      <c r="F66" s="15">
        <f t="shared" si="6"/>
        <v>0</v>
      </c>
      <c r="G66" s="14"/>
      <c r="H66" s="14"/>
      <c r="I66" s="14"/>
      <c r="J66" s="50"/>
      <c r="K66" s="9"/>
      <c r="L66" s="9"/>
      <c r="M66" s="9"/>
    </row>
    <row r="67" spans="1:13" ht="71.25" customHeight="1" x14ac:dyDescent="0.3">
      <c r="A67" s="81"/>
      <c r="B67" s="65" t="s">
        <v>160</v>
      </c>
      <c r="C67" s="74" t="s">
        <v>144</v>
      </c>
      <c r="D67" s="67" t="s">
        <v>140</v>
      </c>
      <c r="E67" s="13" t="s">
        <v>13</v>
      </c>
      <c r="F67" s="15">
        <f t="shared" si="6"/>
        <v>0</v>
      </c>
      <c r="G67" s="15">
        <f>SUM(G68:G69)</f>
        <v>0</v>
      </c>
      <c r="H67" s="15">
        <f t="shared" ref="H67:I67" si="19">SUM(H68:H69)</f>
        <v>0</v>
      </c>
      <c r="I67" s="15">
        <f t="shared" si="19"/>
        <v>0</v>
      </c>
      <c r="J67" s="74" t="s">
        <v>159</v>
      </c>
      <c r="K67" s="9"/>
      <c r="L67" s="9"/>
      <c r="M67" s="9"/>
    </row>
    <row r="68" spans="1:13" ht="68.45" customHeight="1" x14ac:dyDescent="0.3">
      <c r="A68" s="81"/>
      <c r="B68" s="65"/>
      <c r="C68" s="74"/>
      <c r="D68" s="67"/>
      <c r="E68" s="13" t="s">
        <v>16</v>
      </c>
      <c r="F68" s="15">
        <f t="shared" si="6"/>
        <v>0</v>
      </c>
      <c r="G68" s="16"/>
      <c r="H68" s="16"/>
      <c r="I68" s="16"/>
      <c r="J68" s="74"/>
      <c r="K68" s="9"/>
      <c r="L68" s="9"/>
      <c r="M68" s="9"/>
    </row>
    <row r="69" spans="1:13" ht="81" customHeight="1" x14ac:dyDescent="0.3">
      <c r="A69" s="81"/>
      <c r="B69" s="65"/>
      <c r="C69" s="74"/>
      <c r="D69" s="67"/>
      <c r="E69" s="13" t="s">
        <v>17</v>
      </c>
      <c r="F69" s="15">
        <f t="shared" si="6"/>
        <v>0</v>
      </c>
      <c r="G69" s="14"/>
      <c r="H69" s="14"/>
      <c r="I69" s="14"/>
      <c r="J69" s="74"/>
      <c r="K69" s="9"/>
      <c r="L69" s="9"/>
      <c r="M69" s="9"/>
    </row>
    <row r="70" spans="1:13" ht="60.75" x14ac:dyDescent="0.3">
      <c r="A70" s="71" t="s">
        <v>27</v>
      </c>
      <c r="B70" s="71"/>
      <c r="C70" s="71"/>
      <c r="D70" s="71"/>
      <c r="E70" s="13" t="s">
        <v>13</v>
      </c>
      <c r="F70" s="15">
        <f t="shared" si="6"/>
        <v>856</v>
      </c>
      <c r="G70" s="15">
        <f>SUM(G71:G72)</f>
        <v>496</v>
      </c>
      <c r="H70" s="15">
        <f t="shared" ref="H70:I70" si="20">SUM(H71:H72)</f>
        <v>172</v>
      </c>
      <c r="I70" s="15">
        <f t="shared" si="20"/>
        <v>188</v>
      </c>
      <c r="J70" s="66"/>
      <c r="K70" s="9"/>
      <c r="L70" s="9"/>
      <c r="M70" s="9"/>
    </row>
    <row r="71" spans="1:13" ht="40.5" x14ac:dyDescent="0.3">
      <c r="A71" s="71"/>
      <c r="B71" s="71"/>
      <c r="C71" s="71"/>
      <c r="D71" s="71"/>
      <c r="E71" s="13" t="s">
        <v>16</v>
      </c>
      <c r="F71" s="15">
        <f t="shared" si="6"/>
        <v>856</v>
      </c>
      <c r="G71" s="16">
        <f>SUM(G26,G29,G32,G35,G38,G41,G44,G47,G50,G53,G56,G59,G62,G65,G68)</f>
        <v>496</v>
      </c>
      <c r="H71" s="16">
        <f>SUM(H26,H29,H32,H35,H38,H41,H44,H47,H50,H53,H56,H59,H62,H65,H68)</f>
        <v>172</v>
      </c>
      <c r="I71" s="16">
        <f t="shared" ref="I71" si="21">SUM(I26,I29,I32,I35,I38,I41,I44,I47,I50,I53,I56,I59,I62,I65,I68)</f>
        <v>188</v>
      </c>
      <c r="J71" s="66"/>
      <c r="K71" s="9"/>
      <c r="L71" s="9"/>
      <c r="M71" s="9"/>
    </row>
    <row r="72" spans="1:13" ht="20.25" x14ac:dyDescent="0.3">
      <c r="A72" s="71"/>
      <c r="B72" s="71"/>
      <c r="C72" s="71"/>
      <c r="D72" s="71"/>
      <c r="E72" s="13" t="s">
        <v>17</v>
      </c>
      <c r="F72" s="15">
        <f t="shared" si="6"/>
        <v>0</v>
      </c>
      <c r="G72" s="14"/>
      <c r="H72" s="14"/>
      <c r="I72" s="14"/>
      <c r="J72" s="66"/>
      <c r="K72" s="9"/>
      <c r="L72" s="9"/>
      <c r="M72" s="9"/>
    </row>
    <row r="73" spans="1:13" ht="39.950000000000003" customHeight="1" x14ac:dyDescent="0.3">
      <c r="A73" s="63" t="s">
        <v>55</v>
      </c>
      <c r="B73" s="63"/>
      <c r="C73" s="63"/>
      <c r="D73" s="63"/>
      <c r="E73" s="64"/>
      <c r="F73" s="63"/>
      <c r="G73" s="63"/>
      <c r="H73" s="63"/>
      <c r="I73" s="63"/>
      <c r="J73" s="63"/>
      <c r="K73" s="9"/>
      <c r="L73" s="9"/>
      <c r="M73" s="9"/>
    </row>
    <row r="74" spans="1:13" ht="60.75" x14ac:dyDescent="0.3">
      <c r="A74" s="50" t="s">
        <v>56</v>
      </c>
      <c r="B74" s="47" t="s">
        <v>57</v>
      </c>
      <c r="C74" s="66" t="s">
        <v>146</v>
      </c>
      <c r="D74" s="67" t="s">
        <v>140</v>
      </c>
      <c r="E74" s="13" t="s">
        <v>13</v>
      </c>
      <c r="F74" s="69" t="s">
        <v>14</v>
      </c>
      <c r="G74" s="69"/>
      <c r="H74" s="69"/>
      <c r="I74" s="69"/>
      <c r="J74" s="66" t="s">
        <v>58</v>
      </c>
      <c r="K74" s="9"/>
      <c r="L74" s="9"/>
      <c r="M74" s="9"/>
    </row>
    <row r="75" spans="1:13" ht="39.950000000000003" customHeight="1" x14ac:dyDescent="0.3">
      <c r="A75" s="50"/>
      <c r="B75" s="47"/>
      <c r="C75" s="66"/>
      <c r="D75" s="67"/>
      <c r="E75" s="13" t="s">
        <v>16</v>
      </c>
      <c r="F75" s="14"/>
      <c r="G75" s="14"/>
      <c r="H75" s="14"/>
      <c r="I75" s="14"/>
      <c r="J75" s="66"/>
      <c r="K75" s="9"/>
      <c r="L75" s="9"/>
      <c r="M75" s="9"/>
    </row>
    <row r="76" spans="1:13" ht="111.95" customHeight="1" x14ac:dyDescent="0.3">
      <c r="A76" s="50"/>
      <c r="B76" s="47"/>
      <c r="C76" s="82"/>
      <c r="D76" s="67"/>
      <c r="E76" s="13" t="s">
        <v>17</v>
      </c>
      <c r="F76" s="14"/>
      <c r="G76" s="14"/>
      <c r="H76" s="14"/>
      <c r="I76" s="14"/>
      <c r="J76" s="66"/>
      <c r="K76" s="9"/>
      <c r="L76" s="9"/>
      <c r="M76" s="9"/>
    </row>
    <row r="77" spans="1:13" ht="60.75" x14ac:dyDescent="0.3">
      <c r="A77" s="50"/>
      <c r="B77" s="50" t="s">
        <v>59</v>
      </c>
      <c r="C77" s="25"/>
      <c r="D77" s="83" t="s">
        <v>140</v>
      </c>
      <c r="E77" s="13" t="s">
        <v>13</v>
      </c>
      <c r="F77" s="15">
        <f>SUM(G77:I77)</f>
        <v>3557</v>
      </c>
      <c r="G77" s="15">
        <f>SUM(G78:G99)</f>
        <v>1030</v>
      </c>
      <c r="H77" s="15">
        <f>SUM(H78:H99)</f>
        <v>1304</v>
      </c>
      <c r="I77" s="15">
        <f>SUM(I78:I99)</f>
        <v>1223</v>
      </c>
      <c r="J77" s="50" t="s">
        <v>60</v>
      </c>
      <c r="K77" s="9"/>
      <c r="L77" s="9"/>
      <c r="M77" s="9"/>
    </row>
    <row r="78" spans="1:13" ht="41.1" customHeight="1" x14ac:dyDescent="0.3">
      <c r="A78" s="50"/>
      <c r="B78" s="50"/>
      <c r="C78" s="26" t="s">
        <v>142</v>
      </c>
      <c r="D78" s="83"/>
      <c r="E78" s="84" t="s">
        <v>16</v>
      </c>
      <c r="F78" s="27">
        <f>SUM(G78:I78)</f>
        <v>900</v>
      </c>
      <c r="G78" s="15">
        <v>300</v>
      </c>
      <c r="H78" s="15">
        <v>300</v>
      </c>
      <c r="I78" s="15">
        <v>300</v>
      </c>
      <c r="J78" s="50"/>
      <c r="K78" s="9"/>
      <c r="L78" s="9"/>
      <c r="M78" s="9"/>
    </row>
    <row r="79" spans="1:13" ht="63" customHeight="1" x14ac:dyDescent="0.3">
      <c r="A79" s="50"/>
      <c r="B79" s="50"/>
      <c r="C79" s="26" t="s">
        <v>61</v>
      </c>
      <c r="D79" s="83"/>
      <c r="E79" s="84"/>
      <c r="F79" s="27">
        <f t="shared" ref="F79:F142" si="22">SUM(G79:I79)</f>
        <v>150</v>
      </c>
      <c r="G79" s="15">
        <v>50</v>
      </c>
      <c r="H79" s="15">
        <v>50</v>
      </c>
      <c r="I79" s="15">
        <v>50</v>
      </c>
      <c r="J79" s="50"/>
      <c r="K79" s="9"/>
      <c r="L79" s="9"/>
      <c r="M79" s="9"/>
    </row>
    <row r="80" spans="1:13" ht="41.1" customHeight="1" x14ac:dyDescent="0.3">
      <c r="A80" s="50"/>
      <c r="B80" s="50"/>
      <c r="C80" s="7" t="s">
        <v>62</v>
      </c>
      <c r="D80" s="83"/>
      <c r="E80" s="84"/>
      <c r="F80" s="27">
        <f t="shared" si="22"/>
        <v>130</v>
      </c>
      <c r="G80" s="15">
        <v>50</v>
      </c>
      <c r="H80" s="15">
        <v>40</v>
      </c>
      <c r="I80" s="15">
        <v>40</v>
      </c>
      <c r="J80" s="50"/>
      <c r="K80" s="9"/>
      <c r="L80" s="9"/>
      <c r="M80" s="9"/>
    </row>
    <row r="81" spans="1:13" ht="66" customHeight="1" x14ac:dyDescent="0.3">
      <c r="A81" s="50"/>
      <c r="B81" s="50"/>
      <c r="C81" s="7" t="s">
        <v>63</v>
      </c>
      <c r="D81" s="83"/>
      <c r="E81" s="84"/>
      <c r="F81" s="27">
        <f t="shared" si="22"/>
        <v>50</v>
      </c>
      <c r="G81" s="15">
        <v>50</v>
      </c>
      <c r="H81" s="15">
        <v>0</v>
      </c>
      <c r="I81" s="15">
        <v>0</v>
      </c>
      <c r="J81" s="50"/>
      <c r="K81" s="9"/>
      <c r="L81" s="9"/>
      <c r="M81" s="9"/>
    </row>
    <row r="82" spans="1:13" ht="63.95" customHeight="1" x14ac:dyDescent="0.3">
      <c r="A82" s="50"/>
      <c r="B82" s="50"/>
      <c r="C82" s="7" t="s">
        <v>64</v>
      </c>
      <c r="D82" s="83"/>
      <c r="E82" s="84"/>
      <c r="F82" s="27">
        <f t="shared" si="22"/>
        <v>175</v>
      </c>
      <c r="G82" s="15">
        <v>25</v>
      </c>
      <c r="H82" s="15">
        <v>100</v>
      </c>
      <c r="I82" s="15">
        <v>50</v>
      </c>
      <c r="J82" s="50"/>
      <c r="K82" s="9"/>
      <c r="L82" s="9"/>
      <c r="M82" s="9"/>
    </row>
    <row r="83" spans="1:13" ht="48" customHeight="1" x14ac:dyDescent="0.3">
      <c r="A83" s="50"/>
      <c r="B83" s="50"/>
      <c r="C83" s="7" t="s">
        <v>65</v>
      </c>
      <c r="D83" s="83"/>
      <c r="E83" s="84"/>
      <c r="F83" s="27">
        <f t="shared" si="22"/>
        <v>78</v>
      </c>
      <c r="G83" s="15">
        <v>25</v>
      </c>
      <c r="H83" s="15">
        <v>26</v>
      </c>
      <c r="I83" s="15">
        <v>27</v>
      </c>
      <c r="J83" s="50"/>
      <c r="K83" s="9"/>
      <c r="L83" s="9"/>
      <c r="M83" s="9"/>
    </row>
    <row r="84" spans="1:13" ht="63.95" customHeight="1" x14ac:dyDescent="0.3">
      <c r="A84" s="50"/>
      <c r="B84" s="50"/>
      <c r="C84" s="7" t="s">
        <v>66</v>
      </c>
      <c r="D84" s="83"/>
      <c r="E84" s="84"/>
      <c r="F84" s="27">
        <f t="shared" si="22"/>
        <v>175</v>
      </c>
      <c r="G84" s="15">
        <v>25</v>
      </c>
      <c r="H84" s="15">
        <v>100</v>
      </c>
      <c r="I84" s="15">
        <v>50</v>
      </c>
      <c r="J84" s="50"/>
      <c r="K84" s="9"/>
      <c r="L84" s="9"/>
      <c r="M84" s="9"/>
    </row>
    <row r="85" spans="1:13" ht="50.1" customHeight="1" x14ac:dyDescent="0.3">
      <c r="A85" s="50" t="s">
        <v>56</v>
      </c>
      <c r="B85" s="50" t="s">
        <v>59</v>
      </c>
      <c r="C85" s="7" t="s">
        <v>67</v>
      </c>
      <c r="D85" s="83" t="s">
        <v>140</v>
      </c>
      <c r="E85" s="84" t="s">
        <v>16</v>
      </c>
      <c r="F85" s="27">
        <f t="shared" si="22"/>
        <v>329</v>
      </c>
      <c r="G85" s="15">
        <v>75</v>
      </c>
      <c r="H85" s="15">
        <v>118</v>
      </c>
      <c r="I85" s="15">
        <v>136</v>
      </c>
      <c r="J85" s="50" t="s">
        <v>60</v>
      </c>
      <c r="K85" s="9"/>
      <c r="L85" s="9"/>
      <c r="M85" s="9"/>
    </row>
    <row r="86" spans="1:13" ht="84.95" customHeight="1" x14ac:dyDescent="0.3">
      <c r="A86" s="50"/>
      <c r="B86" s="50"/>
      <c r="C86" s="7" t="s">
        <v>12</v>
      </c>
      <c r="D86" s="83"/>
      <c r="E86" s="84"/>
      <c r="F86" s="27">
        <f t="shared" si="22"/>
        <v>270</v>
      </c>
      <c r="G86" s="15">
        <v>150</v>
      </c>
      <c r="H86" s="15">
        <v>70</v>
      </c>
      <c r="I86" s="15">
        <v>50</v>
      </c>
      <c r="J86" s="50"/>
      <c r="K86" s="9"/>
      <c r="L86" s="9"/>
      <c r="M86" s="9"/>
    </row>
    <row r="87" spans="1:13" ht="63" customHeight="1" x14ac:dyDescent="0.3">
      <c r="A87" s="50"/>
      <c r="B87" s="50"/>
      <c r="C87" s="7" t="s">
        <v>68</v>
      </c>
      <c r="D87" s="83"/>
      <c r="E87" s="84"/>
      <c r="F87" s="27">
        <f t="shared" si="22"/>
        <v>0</v>
      </c>
      <c r="G87" s="15">
        <v>0</v>
      </c>
      <c r="H87" s="15">
        <v>0</v>
      </c>
      <c r="I87" s="15">
        <v>0</v>
      </c>
      <c r="J87" s="50"/>
      <c r="K87" s="9"/>
      <c r="L87" s="9"/>
      <c r="M87" s="9"/>
    </row>
    <row r="88" spans="1:13" ht="66.95" customHeight="1" x14ac:dyDescent="0.3">
      <c r="A88" s="50"/>
      <c r="B88" s="50"/>
      <c r="C88" s="7" t="s">
        <v>69</v>
      </c>
      <c r="D88" s="83"/>
      <c r="E88" s="84"/>
      <c r="F88" s="27">
        <f t="shared" si="22"/>
        <v>300</v>
      </c>
      <c r="G88" s="15">
        <v>100</v>
      </c>
      <c r="H88" s="15">
        <v>100</v>
      </c>
      <c r="I88" s="15">
        <v>100</v>
      </c>
      <c r="J88" s="50"/>
      <c r="K88" s="9"/>
      <c r="L88" s="9"/>
      <c r="M88" s="9"/>
    </row>
    <row r="89" spans="1:13" ht="101.25" x14ac:dyDescent="0.3">
      <c r="A89" s="50"/>
      <c r="B89" s="50"/>
      <c r="C89" s="7" t="s">
        <v>70</v>
      </c>
      <c r="D89" s="83"/>
      <c r="E89" s="84"/>
      <c r="F89" s="27">
        <f t="shared" si="22"/>
        <v>0</v>
      </c>
      <c r="G89" s="15">
        <v>0</v>
      </c>
      <c r="H89" s="15">
        <v>0</v>
      </c>
      <c r="I89" s="15">
        <v>0</v>
      </c>
      <c r="J89" s="50"/>
      <c r="K89" s="9"/>
      <c r="L89" s="9"/>
      <c r="M89" s="9"/>
    </row>
    <row r="90" spans="1:13" ht="43.5" customHeight="1" x14ac:dyDescent="0.3">
      <c r="A90" s="50"/>
      <c r="B90" s="50"/>
      <c r="C90" s="7" t="s">
        <v>71</v>
      </c>
      <c r="D90" s="83"/>
      <c r="E90" s="84"/>
      <c r="F90" s="27">
        <f t="shared" si="22"/>
        <v>160</v>
      </c>
      <c r="G90" s="15">
        <v>0</v>
      </c>
      <c r="H90" s="15">
        <v>80</v>
      </c>
      <c r="I90" s="15">
        <v>80</v>
      </c>
      <c r="J90" s="50"/>
      <c r="K90" s="9"/>
      <c r="L90" s="9"/>
      <c r="M90" s="9"/>
    </row>
    <row r="91" spans="1:13" ht="63.95" customHeight="1" x14ac:dyDescent="0.3">
      <c r="A91" s="50"/>
      <c r="B91" s="50"/>
      <c r="C91" s="7" t="s">
        <v>72</v>
      </c>
      <c r="D91" s="83"/>
      <c r="E91" s="84"/>
      <c r="F91" s="27">
        <f t="shared" si="22"/>
        <v>0</v>
      </c>
      <c r="G91" s="15">
        <v>0</v>
      </c>
      <c r="H91" s="15">
        <v>0</v>
      </c>
      <c r="I91" s="15">
        <v>0</v>
      </c>
      <c r="J91" s="50"/>
      <c r="K91" s="9"/>
      <c r="L91" s="9"/>
      <c r="M91" s="9"/>
    </row>
    <row r="92" spans="1:13" ht="46.5" customHeight="1" x14ac:dyDescent="0.3">
      <c r="A92" s="50"/>
      <c r="B92" s="50"/>
      <c r="C92" s="7" t="s">
        <v>73</v>
      </c>
      <c r="D92" s="83"/>
      <c r="E92" s="84"/>
      <c r="F92" s="27">
        <f t="shared" si="22"/>
        <v>200</v>
      </c>
      <c r="G92" s="15">
        <v>0</v>
      </c>
      <c r="H92" s="15">
        <v>100</v>
      </c>
      <c r="I92" s="15">
        <v>100</v>
      </c>
      <c r="J92" s="50"/>
      <c r="K92" s="9"/>
      <c r="L92" s="9"/>
      <c r="M92" s="9"/>
    </row>
    <row r="93" spans="1:13" ht="87" customHeight="1" x14ac:dyDescent="0.3">
      <c r="A93" s="50"/>
      <c r="B93" s="50"/>
      <c r="C93" s="7" t="s">
        <v>74</v>
      </c>
      <c r="D93" s="83"/>
      <c r="E93" s="84"/>
      <c r="F93" s="27">
        <f t="shared" si="22"/>
        <v>190</v>
      </c>
      <c r="G93" s="15">
        <v>0</v>
      </c>
      <c r="H93" s="15">
        <v>100</v>
      </c>
      <c r="I93" s="15">
        <v>90</v>
      </c>
      <c r="J93" s="50"/>
      <c r="K93" s="9"/>
      <c r="L93" s="9"/>
      <c r="M93" s="9"/>
    </row>
    <row r="94" spans="1:13" ht="41.1" customHeight="1" x14ac:dyDescent="0.3">
      <c r="A94" s="50"/>
      <c r="B94" s="50"/>
      <c r="C94" s="7" t="s">
        <v>75</v>
      </c>
      <c r="D94" s="83"/>
      <c r="E94" s="84"/>
      <c r="F94" s="27">
        <f t="shared" si="22"/>
        <v>0</v>
      </c>
      <c r="G94" s="15">
        <v>0</v>
      </c>
      <c r="H94" s="15">
        <v>0</v>
      </c>
      <c r="I94" s="15">
        <v>0</v>
      </c>
      <c r="J94" s="50"/>
      <c r="K94" s="9"/>
      <c r="L94" s="9"/>
      <c r="M94" s="9"/>
    </row>
    <row r="95" spans="1:13" ht="41.1" customHeight="1" x14ac:dyDescent="0.3">
      <c r="A95" s="50"/>
      <c r="B95" s="50"/>
      <c r="C95" s="7" t="s">
        <v>76</v>
      </c>
      <c r="D95" s="83"/>
      <c r="E95" s="84"/>
      <c r="F95" s="27">
        <f t="shared" si="22"/>
        <v>20</v>
      </c>
      <c r="G95" s="15">
        <v>0</v>
      </c>
      <c r="H95" s="15">
        <v>20</v>
      </c>
      <c r="I95" s="15">
        <v>0</v>
      </c>
      <c r="J95" s="50"/>
      <c r="K95" s="9"/>
      <c r="L95" s="9"/>
      <c r="M95" s="9"/>
    </row>
    <row r="96" spans="1:13" ht="27.6" customHeight="1" x14ac:dyDescent="0.3">
      <c r="A96" s="50"/>
      <c r="B96" s="50"/>
      <c r="C96" s="7" t="s">
        <v>53</v>
      </c>
      <c r="D96" s="83"/>
      <c r="E96" s="84"/>
      <c r="F96" s="27">
        <f t="shared" si="22"/>
        <v>250</v>
      </c>
      <c r="G96" s="15">
        <v>0</v>
      </c>
      <c r="H96" s="15">
        <v>100</v>
      </c>
      <c r="I96" s="15">
        <v>150</v>
      </c>
      <c r="J96" s="50"/>
      <c r="K96" s="9"/>
      <c r="L96" s="9"/>
      <c r="M96" s="9"/>
    </row>
    <row r="97" spans="1:13" ht="65.45" customHeight="1" x14ac:dyDescent="0.3">
      <c r="A97" s="50"/>
      <c r="B97" s="50"/>
      <c r="C97" s="7" t="s">
        <v>77</v>
      </c>
      <c r="D97" s="83"/>
      <c r="E97" s="84"/>
      <c r="F97" s="45">
        <f t="shared" si="22"/>
        <v>100</v>
      </c>
      <c r="G97" s="15">
        <v>100</v>
      </c>
      <c r="H97" s="15">
        <v>0</v>
      </c>
      <c r="I97" s="15">
        <v>0</v>
      </c>
      <c r="J97" s="50"/>
      <c r="K97" s="9"/>
      <c r="L97" s="9"/>
      <c r="M97" s="9"/>
    </row>
    <row r="98" spans="1:13" ht="83.25" customHeight="1" x14ac:dyDescent="0.3">
      <c r="A98" s="51" t="s">
        <v>56</v>
      </c>
      <c r="B98" s="50" t="s">
        <v>59</v>
      </c>
      <c r="C98" s="25" t="s">
        <v>78</v>
      </c>
      <c r="D98" s="43" t="s">
        <v>140</v>
      </c>
      <c r="E98" s="43" t="s">
        <v>16</v>
      </c>
      <c r="F98" s="27">
        <f t="shared" si="22"/>
        <v>80</v>
      </c>
      <c r="G98" s="15">
        <v>80</v>
      </c>
      <c r="H98" s="15">
        <v>0</v>
      </c>
      <c r="I98" s="15">
        <v>0</v>
      </c>
      <c r="J98" s="51" t="s">
        <v>60</v>
      </c>
      <c r="K98" s="9"/>
      <c r="L98" s="9"/>
      <c r="M98" s="9"/>
    </row>
    <row r="99" spans="1:13" ht="39" customHeight="1" x14ac:dyDescent="0.3">
      <c r="A99" s="52"/>
      <c r="B99" s="50"/>
      <c r="C99" s="26"/>
      <c r="D99" s="44"/>
      <c r="E99" s="13" t="s">
        <v>17</v>
      </c>
      <c r="F99" s="15">
        <f t="shared" si="22"/>
        <v>0</v>
      </c>
      <c r="G99" s="14">
        <v>0</v>
      </c>
      <c r="H99" s="14">
        <v>0</v>
      </c>
      <c r="I99" s="14">
        <v>0</v>
      </c>
      <c r="J99" s="53"/>
      <c r="K99" s="9"/>
      <c r="L99" s="9"/>
      <c r="M99" s="9"/>
    </row>
    <row r="100" spans="1:13" ht="60.75" x14ac:dyDescent="0.3">
      <c r="A100" s="52"/>
      <c r="B100" s="65" t="s">
        <v>79</v>
      </c>
      <c r="C100" s="88" t="s">
        <v>141</v>
      </c>
      <c r="D100" s="83" t="s">
        <v>140</v>
      </c>
      <c r="E100" s="13" t="s">
        <v>13</v>
      </c>
      <c r="F100" s="15">
        <f t="shared" si="22"/>
        <v>0</v>
      </c>
      <c r="G100" s="15">
        <f>SUM(G101:G102)</f>
        <v>0</v>
      </c>
      <c r="H100" s="15">
        <f t="shared" ref="H100:I100" si="23">SUM(H101:H102)</f>
        <v>0</v>
      </c>
      <c r="I100" s="15">
        <f t="shared" si="23"/>
        <v>0</v>
      </c>
      <c r="J100" s="74" t="s">
        <v>80</v>
      </c>
      <c r="K100" s="9"/>
      <c r="L100" s="9"/>
      <c r="M100" s="9"/>
    </row>
    <row r="101" spans="1:13" ht="39.950000000000003" customHeight="1" x14ac:dyDescent="0.3">
      <c r="A101" s="52"/>
      <c r="B101" s="65"/>
      <c r="C101" s="66"/>
      <c r="D101" s="83"/>
      <c r="E101" s="13" t="s">
        <v>16</v>
      </c>
      <c r="F101" s="15">
        <f t="shared" si="22"/>
        <v>0</v>
      </c>
      <c r="G101" s="16"/>
      <c r="H101" s="16"/>
      <c r="I101" s="16"/>
      <c r="J101" s="74"/>
      <c r="K101" s="9"/>
      <c r="L101" s="9"/>
      <c r="M101" s="9"/>
    </row>
    <row r="102" spans="1:13" ht="26.25" customHeight="1" x14ac:dyDescent="0.3">
      <c r="A102" s="52"/>
      <c r="B102" s="65"/>
      <c r="C102" s="66"/>
      <c r="D102" s="83"/>
      <c r="E102" s="13" t="s">
        <v>17</v>
      </c>
      <c r="F102" s="15">
        <f t="shared" si="22"/>
        <v>0</v>
      </c>
      <c r="G102" s="14"/>
      <c r="H102" s="14"/>
      <c r="I102" s="14"/>
      <c r="J102" s="74"/>
      <c r="K102" s="9"/>
      <c r="L102" s="9"/>
      <c r="M102" s="9"/>
    </row>
    <row r="103" spans="1:13" ht="39.950000000000003" customHeight="1" x14ac:dyDescent="0.3">
      <c r="A103" s="52"/>
      <c r="B103" s="65" t="s">
        <v>81</v>
      </c>
      <c r="C103" s="66" t="s">
        <v>146</v>
      </c>
      <c r="D103" s="83" t="s">
        <v>140</v>
      </c>
      <c r="E103" s="13" t="s">
        <v>13</v>
      </c>
      <c r="F103" s="15">
        <f t="shared" si="22"/>
        <v>0</v>
      </c>
      <c r="G103" s="15">
        <f>SUM(G104:G105)</f>
        <v>0</v>
      </c>
      <c r="H103" s="15">
        <f t="shared" ref="H103:I103" si="24">SUM(H104:H105)</f>
        <v>0</v>
      </c>
      <c r="I103" s="15">
        <f t="shared" si="24"/>
        <v>0</v>
      </c>
      <c r="J103" s="74" t="s">
        <v>82</v>
      </c>
      <c r="K103" s="9"/>
      <c r="L103" s="9"/>
      <c r="M103" s="9"/>
    </row>
    <row r="104" spans="1:13" ht="39.950000000000003" customHeight="1" x14ac:dyDescent="0.3">
      <c r="A104" s="52"/>
      <c r="B104" s="65"/>
      <c r="C104" s="66"/>
      <c r="D104" s="83"/>
      <c r="E104" s="13" t="s">
        <v>16</v>
      </c>
      <c r="F104" s="15">
        <f t="shared" si="22"/>
        <v>0</v>
      </c>
      <c r="G104" s="16"/>
      <c r="H104" s="16"/>
      <c r="I104" s="16"/>
      <c r="J104" s="74"/>
      <c r="K104" s="9"/>
      <c r="L104" s="9"/>
      <c r="M104" s="9"/>
    </row>
    <row r="105" spans="1:13" ht="24" customHeight="1" x14ac:dyDescent="0.3">
      <c r="A105" s="53"/>
      <c r="B105" s="65"/>
      <c r="C105" s="66"/>
      <c r="D105" s="83"/>
      <c r="E105" s="13" t="s">
        <v>17</v>
      </c>
      <c r="F105" s="15">
        <f t="shared" si="22"/>
        <v>0</v>
      </c>
      <c r="G105" s="14"/>
      <c r="H105" s="14"/>
      <c r="I105" s="14"/>
      <c r="J105" s="74"/>
      <c r="K105" s="9"/>
      <c r="L105" s="9"/>
      <c r="M105" s="9"/>
    </row>
    <row r="106" spans="1:13" ht="60.75" x14ac:dyDescent="0.3">
      <c r="A106" s="85" t="s">
        <v>83</v>
      </c>
      <c r="B106" s="59" t="s">
        <v>84</v>
      </c>
      <c r="C106" s="50" t="s">
        <v>53</v>
      </c>
      <c r="D106" s="60">
        <v>2024</v>
      </c>
      <c r="E106" s="13" t="s">
        <v>13</v>
      </c>
      <c r="F106" s="15">
        <f t="shared" si="22"/>
        <v>190</v>
      </c>
      <c r="G106" s="15">
        <f>SUM(G107:G108)</f>
        <v>190</v>
      </c>
      <c r="H106" s="15">
        <f t="shared" ref="H106:I106" si="25">SUM(H107:H108)</f>
        <v>0</v>
      </c>
      <c r="I106" s="15">
        <f t="shared" si="25"/>
        <v>0</v>
      </c>
      <c r="J106" s="50" t="s">
        <v>85</v>
      </c>
      <c r="K106" s="9"/>
      <c r="L106" s="9"/>
      <c r="M106" s="9"/>
    </row>
    <row r="107" spans="1:13" ht="39.950000000000003" customHeight="1" x14ac:dyDescent="0.3">
      <c r="A107" s="86"/>
      <c r="B107" s="59"/>
      <c r="C107" s="50"/>
      <c r="D107" s="60"/>
      <c r="E107" s="13" t="s">
        <v>16</v>
      </c>
      <c r="F107" s="15">
        <f t="shared" si="22"/>
        <v>190</v>
      </c>
      <c r="G107" s="16">
        <v>190</v>
      </c>
      <c r="H107" s="16"/>
      <c r="I107" s="16"/>
      <c r="J107" s="50"/>
      <c r="K107" s="9"/>
      <c r="L107" s="9"/>
      <c r="M107" s="9"/>
    </row>
    <row r="108" spans="1:13" ht="26.25" customHeight="1" x14ac:dyDescent="0.3">
      <c r="A108" s="86"/>
      <c r="B108" s="59"/>
      <c r="C108" s="50"/>
      <c r="D108" s="60"/>
      <c r="E108" s="13" t="s">
        <v>17</v>
      </c>
      <c r="F108" s="15">
        <f t="shared" si="22"/>
        <v>0</v>
      </c>
      <c r="G108" s="14"/>
      <c r="H108" s="14"/>
      <c r="I108" s="14"/>
      <c r="J108" s="50"/>
      <c r="K108" s="9"/>
      <c r="L108" s="9"/>
      <c r="M108" s="9"/>
    </row>
    <row r="109" spans="1:13" ht="60.75" customHeight="1" x14ac:dyDescent="0.3">
      <c r="A109" s="86"/>
      <c r="B109" s="65" t="s">
        <v>86</v>
      </c>
      <c r="C109" s="50" t="s">
        <v>144</v>
      </c>
      <c r="D109" s="83" t="s">
        <v>140</v>
      </c>
      <c r="E109" s="13" t="s">
        <v>13</v>
      </c>
      <c r="F109" s="15">
        <f t="shared" si="22"/>
        <v>0</v>
      </c>
      <c r="G109" s="15">
        <f>SUM(G110:G111)</f>
        <v>0</v>
      </c>
      <c r="H109" s="15">
        <f t="shared" ref="H109:I109" si="26">SUM(H110:H111)</f>
        <v>0</v>
      </c>
      <c r="I109" s="15">
        <f t="shared" si="26"/>
        <v>0</v>
      </c>
      <c r="J109" s="74" t="s">
        <v>87</v>
      </c>
      <c r="K109" s="9"/>
      <c r="L109" s="9"/>
      <c r="M109" s="9"/>
    </row>
    <row r="110" spans="1:13" ht="51.95" customHeight="1" x14ac:dyDescent="0.3">
      <c r="A110" s="86"/>
      <c r="B110" s="65"/>
      <c r="C110" s="50"/>
      <c r="D110" s="83"/>
      <c r="E110" s="13" t="s">
        <v>16</v>
      </c>
      <c r="F110" s="15">
        <f t="shared" si="22"/>
        <v>0</v>
      </c>
      <c r="G110" s="16"/>
      <c r="H110" s="16"/>
      <c r="I110" s="16"/>
      <c r="J110" s="74"/>
      <c r="K110" s="9"/>
      <c r="L110" s="9"/>
      <c r="M110" s="9"/>
    </row>
    <row r="111" spans="1:13" ht="29.25" customHeight="1" x14ac:dyDescent="0.3">
      <c r="A111" s="86"/>
      <c r="B111" s="65"/>
      <c r="C111" s="50"/>
      <c r="D111" s="83"/>
      <c r="E111" s="13" t="s">
        <v>17</v>
      </c>
      <c r="F111" s="15">
        <f t="shared" si="22"/>
        <v>0</v>
      </c>
      <c r="G111" s="14"/>
      <c r="H111" s="14"/>
      <c r="I111" s="14"/>
      <c r="J111" s="74"/>
      <c r="K111" s="9"/>
      <c r="L111" s="9"/>
      <c r="M111" s="9"/>
    </row>
    <row r="112" spans="1:13" ht="60.75" customHeight="1" x14ac:dyDescent="0.3">
      <c r="A112" s="86"/>
      <c r="B112" s="65" t="s">
        <v>88</v>
      </c>
      <c r="C112" s="50" t="s">
        <v>143</v>
      </c>
      <c r="D112" s="83" t="s">
        <v>140</v>
      </c>
      <c r="E112" s="13" t="s">
        <v>13</v>
      </c>
      <c r="F112" s="15">
        <f t="shared" si="22"/>
        <v>90</v>
      </c>
      <c r="G112" s="15">
        <f>SUM(G113:G114)</f>
        <v>90</v>
      </c>
      <c r="H112" s="15">
        <f t="shared" ref="H112:I112" si="27">SUM(H113:H114)</f>
        <v>0</v>
      </c>
      <c r="I112" s="15">
        <f t="shared" si="27"/>
        <v>0</v>
      </c>
      <c r="J112" s="74" t="s">
        <v>89</v>
      </c>
      <c r="K112" s="9"/>
      <c r="L112" s="9"/>
      <c r="M112" s="9"/>
    </row>
    <row r="113" spans="1:13" ht="63" customHeight="1" x14ac:dyDescent="0.3">
      <c r="A113" s="86"/>
      <c r="B113" s="65"/>
      <c r="C113" s="50"/>
      <c r="D113" s="83"/>
      <c r="E113" s="13" t="s">
        <v>16</v>
      </c>
      <c r="F113" s="15">
        <f t="shared" si="22"/>
        <v>90</v>
      </c>
      <c r="G113" s="16">
        <v>90</v>
      </c>
      <c r="H113" s="16">
        <v>0</v>
      </c>
      <c r="I113" s="16">
        <v>0</v>
      </c>
      <c r="J113" s="74"/>
      <c r="K113" s="9"/>
      <c r="L113" s="9"/>
      <c r="M113" s="9"/>
    </row>
    <row r="114" spans="1:13" ht="58.5" customHeight="1" x14ac:dyDescent="0.3">
      <c r="A114" s="87"/>
      <c r="B114" s="65"/>
      <c r="C114" s="50"/>
      <c r="D114" s="83"/>
      <c r="E114" s="13" t="s">
        <v>17</v>
      </c>
      <c r="F114" s="15">
        <f t="shared" si="22"/>
        <v>0</v>
      </c>
      <c r="G114" s="14"/>
      <c r="H114" s="14"/>
      <c r="I114" s="14"/>
      <c r="J114" s="74"/>
      <c r="K114" s="9"/>
      <c r="L114" s="9"/>
      <c r="M114" s="9"/>
    </row>
    <row r="115" spans="1:13" ht="65.099999999999994" customHeight="1" x14ac:dyDescent="0.3">
      <c r="A115" s="54" t="s">
        <v>90</v>
      </c>
      <c r="B115" s="65" t="s">
        <v>91</v>
      </c>
      <c r="C115" s="50" t="s">
        <v>53</v>
      </c>
      <c r="D115" s="83" t="s">
        <v>140</v>
      </c>
      <c r="E115" s="13" t="s">
        <v>13</v>
      </c>
      <c r="F115" s="15">
        <f t="shared" si="22"/>
        <v>39.6</v>
      </c>
      <c r="G115" s="15">
        <f>SUM(G116:G117)</f>
        <v>12</v>
      </c>
      <c r="H115" s="15">
        <f t="shared" ref="H115:I115" si="28">SUM(H116:H117)</f>
        <v>13.2</v>
      </c>
      <c r="I115" s="15">
        <f t="shared" si="28"/>
        <v>14.4</v>
      </c>
      <c r="J115" s="74" t="s">
        <v>92</v>
      </c>
      <c r="K115" s="9"/>
      <c r="L115" s="9"/>
      <c r="M115" s="9"/>
    </row>
    <row r="116" spans="1:13" ht="39.950000000000003" customHeight="1" x14ac:dyDescent="0.3">
      <c r="A116" s="54"/>
      <c r="B116" s="65"/>
      <c r="C116" s="50"/>
      <c r="D116" s="83"/>
      <c r="E116" s="13" t="s">
        <v>16</v>
      </c>
      <c r="F116" s="15">
        <f t="shared" si="22"/>
        <v>39.6</v>
      </c>
      <c r="G116" s="16">
        <v>12</v>
      </c>
      <c r="H116" s="16">
        <v>13.2</v>
      </c>
      <c r="I116" s="16">
        <v>14.4</v>
      </c>
      <c r="J116" s="74"/>
      <c r="K116" s="9"/>
      <c r="L116" s="9"/>
      <c r="M116" s="9"/>
    </row>
    <row r="117" spans="1:13" ht="39.950000000000003" customHeight="1" x14ac:dyDescent="0.3">
      <c r="A117" s="54"/>
      <c r="B117" s="65"/>
      <c r="C117" s="50"/>
      <c r="D117" s="83"/>
      <c r="E117" s="13" t="s">
        <v>17</v>
      </c>
      <c r="F117" s="15">
        <f t="shared" si="22"/>
        <v>0</v>
      </c>
      <c r="G117" s="14"/>
      <c r="H117" s="14"/>
      <c r="I117" s="14"/>
      <c r="J117" s="74"/>
      <c r="K117" s="9"/>
      <c r="L117" s="9"/>
      <c r="M117" s="9"/>
    </row>
    <row r="118" spans="1:13" ht="65.099999999999994" customHeight="1" x14ac:dyDescent="0.3">
      <c r="A118" s="54"/>
      <c r="B118" s="65" t="s">
        <v>161</v>
      </c>
      <c r="C118" s="50" t="s">
        <v>53</v>
      </c>
      <c r="D118" s="83" t="s">
        <v>140</v>
      </c>
      <c r="E118" s="13" t="s">
        <v>13</v>
      </c>
      <c r="F118" s="15">
        <f t="shared" si="22"/>
        <v>76.800000000000011</v>
      </c>
      <c r="G118" s="15">
        <f>SUM(G119:G120)</f>
        <v>24</v>
      </c>
      <c r="H118" s="15">
        <f t="shared" ref="H118:I118" si="29">SUM(H119:H120)</f>
        <v>25.2</v>
      </c>
      <c r="I118" s="15">
        <f t="shared" si="29"/>
        <v>27.6</v>
      </c>
      <c r="J118" s="74" t="s">
        <v>93</v>
      </c>
      <c r="K118" s="9"/>
      <c r="L118" s="9"/>
      <c r="M118" s="9"/>
    </row>
    <row r="119" spans="1:13" ht="39.950000000000003" customHeight="1" x14ac:dyDescent="0.3">
      <c r="A119" s="54"/>
      <c r="B119" s="65"/>
      <c r="C119" s="50"/>
      <c r="D119" s="83"/>
      <c r="E119" s="13" t="s">
        <v>16</v>
      </c>
      <c r="F119" s="15">
        <f t="shared" si="22"/>
        <v>76.800000000000011</v>
      </c>
      <c r="G119" s="16">
        <v>24</v>
      </c>
      <c r="H119" s="16">
        <v>25.2</v>
      </c>
      <c r="I119" s="16">
        <v>27.6</v>
      </c>
      <c r="J119" s="74"/>
      <c r="K119" s="9"/>
      <c r="L119" s="9"/>
      <c r="M119" s="9"/>
    </row>
    <row r="120" spans="1:13" ht="39.950000000000003" customHeight="1" x14ac:dyDescent="0.3">
      <c r="A120" s="54"/>
      <c r="B120" s="65"/>
      <c r="C120" s="50"/>
      <c r="D120" s="83"/>
      <c r="E120" s="13" t="s">
        <v>17</v>
      </c>
      <c r="F120" s="15">
        <f t="shared" si="22"/>
        <v>0</v>
      </c>
      <c r="G120" s="14"/>
      <c r="H120" s="14"/>
      <c r="I120" s="14"/>
      <c r="J120" s="74"/>
      <c r="K120" s="9"/>
      <c r="L120" s="9"/>
      <c r="M120" s="9"/>
    </row>
    <row r="121" spans="1:13" ht="65.099999999999994" customHeight="1" x14ac:dyDescent="0.3">
      <c r="A121" s="54"/>
      <c r="B121" s="92" t="s">
        <v>94</v>
      </c>
      <c r="C121" s="50" t="s">
        <v>12</v>
      </c>
      <c r="D121" s="83" t="s">
        <v>140</v>
      </c>
      <c r="E121" s="13" t="s">
        <v>13</v>
      </c>
      <c r="F121" s="15">
        <f t="shared" si="22"/>
        <v>356</v>
      </c>
      <c r="G121" s="15">
        <f>SUM(G122:G123)</f>
        <v>98</v>
      </c>
      <c r="H121" s="15">
        <f t="shared" ref="H121:I121" si="30">SUM(H122:H123)</f>
        <v>117</v>
      </c>
      <c r="I121" s="15">
        <f t="shared" si="30"/>
        <v>141</v>
      </c>
      <c r="J121" s="89" t="s">
        <v>95</v>
      </c>
      <c r="K121" s="9"/>
      <c r="L121" s="9"/>
      <c r="M121" s="9"/>
    </row>
    <row r="122" spans="1:13" ht="39.950000000000003" customHeight="1" x14ac:dyDescent="0.3">
      <c r="A122" s="54"/>
      <c r="B122" s="93"/>
      <c r="C122" s="50"/>
      <c r="D122" s="83"/>
      <c r="E122" s="13" t="s">
        <v>16</v>
      </c>
      <c r="F122" s="15">
        <f t="shared" si="22"/>
        <v>356</v>
      </c>
      <c r="G122" s="16">
        <v>98</v>
      </c>
      <c r="H122" s="16">
        <v>117</v>
      </c>
      <c r="I122" s="16">
        <v>141</v>
      </c>
      <c r="J122" s="90"/>
      <c r="K122" s="9"/>
      <c r="L122" s="9"/>
      <c r="M122" s="9"/>
    </row>
    <row r="123" spans="1:13" ht="39.950000000000003" customHeight="1" x14ac:dyDescent="0.3">
      <c r="A123" s="54"/>
      <c r="B123" s="94"/>
      <c r="C123" s="50"/>
      <c r="D123" s="83"/>
      <c r="E123" s="13" t="s">
        <v>17</v>
      </c>
      <c r="F123" s="15">
        <f t="shared" si="22"/>
        <v>0</v>
      </c>
      <c r="G123" s="14"/>
      <c r="H123" s="14"/>
      <c r="I123" s="14"/>
      <c r="J123" s="91"/>
      <c r="K123" s="9"/>
      <c r="L123" s="9"/>
      <c r="M123" s="9"/>
    </row>
    <row r="124" spans="1:13" ht="65.099999999999994" customHeight="1" x14ac:dyDescent="0.3">
      <c r="A124" s="54"/>
      <c r="B124" s="92" t="s">
        <v>96</v>
      </c>
      <c r="C124" s="50" t="s">
        <v>12</v>
      </c>
      <c r="D124" s="83" t="s">
        <v>140</v>
      </c>
      <c r="E124" s="13" t="s">
        <v>13</v>
      </c>
      <c r="F124" s="15">
        <f t="shared" si="22"/>
        <v>349</v>
      </c>
      <c r="G124" s="15">
        <f>SUM(G125:G126)</f>
        <v>96</v>
      </c>
      <c r="H124" s="15">
        <f t="shared" ref="H124:I124" si="31">SUM(H125:H126)</f>
        <v>115</v>
      </c>
      <c r="I124" s="15">
        <f t="shared" si="31"/>
        <v>138</v>
      </c>
      <c r="J124" s="89" t="s">
        <v>97</v>
      </c>
      <c r="K124" s="9"/>
      <c r="L124" s="9"/>
      <c r="M124" s="9"/>
    </row>
    <row r="125" spans="1:13" ht="39.950000000000003" customHeight="1" x14ac:dyDescent="0.3">
      <c r="A125" s="54"/>
      <c r="B125" s="93"/>
      <c r="C125" s="50"/>
      <c r="D125" s="83"/>
      <c r="E125" s="13" t="s">
        <v>16</v>
      </c>
      <c r="F125" s="15">
        <f t="shared" si="22"/>
        <v>349</v>
      </c>
      <c r="G125" s="16">
        <v>96</v>
      </c>
      <c r="H125" s="16">
        <v>115</v>
      </c>
      <c r="I125" s="16">
        <v>138</v>
      </c>
      <c r="J125" s="90"/>
      <c r="K125" s="9"/>
      <c r="L125" s="9"/>
      <c r="M125" s="9"/>
    </row>
    <row r="126" spans="1:13" ht="39.950000000000003" customHeight="1" x14ac:dyDescent="0.3">
      <c r="A126" s="54"/>
      <c r="B126" s="94"/>
      <c r="C126" s="50"/>
      <c r="D126" s="83"/>
      <c r="E126" s="13" t="s">
        <v>17</v>
      </c>
      <c r="F126" s="15">
        <f t="shared" si="22"/>
        <v>0</v>
      </c>
      <c r="G126" s="14"/>
      <c r="H126" s="14"/>
      <c r="I126" s="14"/>
      <c r="J126" s="91"/>
      <c r="K126" s="9"/>
      <c r="L126" s="9"/>
      <c r="M126" s="9"/>
    </row>
    <row r="127" spans="1:13" ht="65.099999999999994" customHeight="1" x14ac:dyDescent="0.3">
      <c r="A127" s="55" t="s">
        <v>90</v>
      </c>
      <c r="B127" s="92" t="s">
        <v>98</v>
      </c>
      <c r="C127" s="50" t="s">
        <v>12</v>
      </c>
      <c r="D127" s="83" t="s">
        <v>140</v>
      </c>
      <c r="E127" s="13" t="s">
        <v>13</v>
      </c>
      <c r="F127" s="15">
        <f t="shared" si="22"/>
        <v>319</v>
      </c>
      <c r="G127" s="15">
        <f>SUM(G128:G129)</f>
        <v>88</v>
      </c>
      <c r="H127" s="15">
        <f t="shared" ref="H127:I127" si="32">SUM(H128:H129)</f>
        <v>105</v>
      </c>
      <c r="I127" s="15">
        <f t="shared" si="32"/>
        <v>126</v>
      </c>
      <c r="J127" s="89" t="s">
        <v>99</v>
      </c>
      <c r="K127" s="9"/>
      <c r="L127" s="9"/>
      <c r="M127" s="9"/>
    </row>
    <row r="128" spans="1:13" ht="39.950000000000003" customHeight="1" x14ac:dyDescent="0.3">
      <c r="A128" s="56"/>
      <c r="B128" s="93"/>
      <c r="C128" s="50"/>
      <c r="D128" s="83"/>
      <c r="E128" s="13" t="s">
        <v>16</v>
      </c>
      <c r="F128" s="15">
        <f t="shared" si="22"/>
        <v>319</v>
      </c>
      <c r="G128" s="16">
        <v>88</v>
      </c>
      <c r="H128" s="16">
        <v>105</v>
      </c>
      <c r="I128" s="16">
        <v>126</v>
      </c>
      <c r="J128" s="90"/>
      <c r="K128" s="9"/>
      <c r="L128" s="9"/>
      <c r="M128" s="9"/>
    </row>
    <row r="129" spans="1:13" ht="54.6" customHeight="1" x14ac:dyDescent="0.3">
      <c r="A129" s="56"/>
      <c r="B129" s="94"/>
      <c r="C129" s="50"/>
      <c r="D129" s="83"/>
      <c r="E129" s="13" t="s">
        <v>17</v>
      </c>
      <c r="F129" s="15">
        <f t="shared" si="22"/>
        <v>0</v>
      </c>
      <c r="G129" s="14"/>
      <c r="H129" s="14"/>
      <c r="I129" s="14"/>
      <c r="J129" s="91"/>
      <c r="K129" s="9"/>
      <c r="L129" s="9"/>
      <c r="M129" s="9"/>
    </row>
    <row r="130" spans="1:13" ht="65.099999999999994" customHeight="1" x14ac:dyDescent="0.3">
      <c r="A130" s="56"/>
      <c r="B130" s="65" t="s">
        <v>100</v>
      </c>
      <c r="C130" s="50" t="s">
        <v>12</v>
      </c>
      <c r="D130" s="83" t="s">
        <v>140</v>
      </c>
      <c r="E130" s="13" t="s">
        <v>13</v>
      </c>
      <c r="F130" s="15">
        <f t="shared" si="22"/>
        <v>90</v>
      </c>
      <c r="G130" s="15">
        <f>SUM(G131:G132)</f>
        <v>90</v>
      </c>
      <c r="H130" s="15">
        <f t="shared" ref="H130:I130" si="33">SUM(H131:H132)</f>
        <v>0</v>
      </c>
      <c r="I130" s="15">
        <f t="shared" si="33"/>
        <v>0</v>
      </c>
      <c r="J130" s="74" t="s">
        <v>101</v>
      </c>
      <c r="K130" s="9"/>
      <c r="L130" s="9"/>
      <c r="M130" s="9"/>
    </row>
    <row r="131" spans="1:13" ht="39.950000000000003" customHeight="1" x14ac:dyDescent="0.3">
      <c r="A131" s="56"/>
      <c r="B131" s="65"/>
      <c r="C131" s="50"/>
      <c r="D131" s="83"/>
      <c r="E131" s="13" t="s">
        <v>16</v>
      </c>
      <c r="F131" s="15">
        <f t="shared" si="22"/>
        <v>90</v>
      </c>
      <c r="G131" s="16">
        <v>90</v>
      </c>
      <c r="H131" s="16">
        <v>0</v>
      </c>
      <c r="I131" s="16">
        <v>0</v>
      </c>
      <c r="J131" s="74"/>
      <c r="K131" s="9"/>
      <c r="L131" s="9"/>
      <c r="M131" s="9"/>
    </row>
    <row r="132" spans="1:13" ht="39.950000000000003" customHeight="1" x14ac:dyDescent="0.3">
      <c r="A132" s="56"/>
      <c r="B132" s="65"/>
      <c r="C132" s="50"/>
      <c r="D132" s="83"/>
      <c r="E132" s="13" t="s">
        <v>17</v>
      </c>
      <c r="F132" s="15">
        <f t="shared" si="22"/>
        <v>0</v>
      </c>
      <c r="G132" s="14"/>
      <c r="H132" s="14"/>
      <c r="I132" s="14"/>
      <c r="J132" s="74"/>
      <c r="K132" s="9"/>
      <c r="L132" s="9"/>
      <c r="M132" s="9"/>
    </row>
    <row r="133" spans="1:13" ht="65.099999999999994" customHeight="1" x14ac:dyDescent="0.3">
      <c r="A133" s="56"/>
      <c r="B133" s="97" t="s">
        <v>102</v>
      </c>
      <c r="C133" s="54" t="s">
        <v>163</v>
      </c>
      <c r="D133" s="83" t="s">
        <v>140</v>
      </c>
      <c r="E133" s="13" t="s">
        <v>13</v>
      </c>
      <c r="F133" s="15">
        <f>SUM(G133:I133)</f>
        <v>275</v>
      </c>
      <c r="G133" s="28">
        <f>SUM(G134:G135)</f>
        <v>64</v>
      </c>
      <c r="H133" s="28">
        <f>SUM(H134:H135)</f>
        <v>96</v>
      </c>
      <c r="I133" s="28">
        <f>SUM(I134:I135)</f>
        <v>115</v>
      </c>
      <c r="J133" s="95" t="s">
        <v>103</v>
      </c>
      <c r="K133" s="9"/>
      <c r="L133" s="9"/>
      <c r="M133" s="9"/>
    </row>
    <row r="134" spans="1:13" ht="51.6" customHeight="1" x14ac:dyDescent="0.3">
      <c r="A134" s="56"/>
      <c r="B134" s="98"/>
      <c r="C134" s="54"/>
      <c r="D134" s="83"/>
      <c r="E134" s="13" t="s">
        <v>16</v>
      </c>
      <c r="F134" s="15">
        <f>SUM(G134:I134)</f>
        <v>275</v>
      </c>
      <c r="G134" s="29">
        <v>64</v>
      </c>
      <c r="H134" s="29">
        <v>96</v>
      </c>
      <c r="I134" s="29">
        <v>115</v>
      </c>
      <c r="J134" s="95"/>
      <c r="K134" s="9"/>
      <c r="L134" s="9"/>
      <c r="M134" s="9"/>
    </row>
    <row r="135" spans="1:13" ht="39.950000000000003" customHeight="1" x14ac:dyDescent="0.3">
      <c r="A135" s="57"/>
      <c r="B135" s="99"/>
      <c r="C135" s="54"/>
      <c r="D135" s="83"/>
      <c r="E135" s="13" t="s">
        <v>17</v>
      </c>
      <c r="F135" s="15">
        <f>SUM(G135:I135)</f>
        <v>0</v>
      </c>
      <c r="G135" s="14"/>
      <c r="H135" s="14"/>
      <c r="I135" s="14"/>
      <c r="J135" s="95"/>
      <c r="K135" s="9"/>
      <c r="L135" s="9"/>
      <c r="M135" s="9"/>
    </row>
    <row r="136" spans="1:13" ht="65.099999999999994" customHeight="1" x14ac:dyDescent="0.3">
      <c r="A136" s="77" t="s">
        <v>104</v>
      </c>
      <c r="B136" s="65" t="s">
        <v>105</v>
      </c>
      <c r="C136" s="50" t="s">
        <v>148</v>
      </c>
      <c r="D136" s="83" t="s">
        <v>140</v>
      </c>
      <c r="E136" s="13" t="s">
        <v>13</v>
      </c>
      <c r="F136" s="15">
        <f t="shared" si="22"/>
        <v>0</v>
      </c>
      <c r="G136" s="15">
        <f>SUM(G137:G138)</f>
        <v>0</v>
      </c>
      <c r="H136" s="15">
        <f t="shared" ref="H136:I136" si="34">SUM(H137:H138)</f>
        <v>0</v>
      </c>
      <c r="I136" s="15">
        <f t="shared" si="34"/>
        <v>0</v>
      </c>
      <c r="J136" s="74" t="s">
        <v>106</v>
      </c>
      <c r="K136" s="9"/>
      <c r="L136" s="9"/>
      <c r="M136" s="9"/>
    </row>
    <row r="137" spans="1:13" ht="39.950000000000003" customHeight="1" x14ac:dyDescent="0.3">
      <c r="A137" s="46"/>
      <c r="B137" s="65"/>
      <c r="C137" s="50"/>
      <c r="D137" s="83"/>
      <c r="E137" s="13" t="s">
        <v>16</v>
      </c>
      <c r="F137" s="15">
        <f t="shared" si="22"/>
        <v>0</v>
      </c>
      <c r="G137" s="16"/>
      <c r="H137" s="16"/>
      <c r="I137" s="16"/>
      <c r="J137" s="74"/>
      <c r="K137" s="9"/>
      <c r="L137" s="9"/>
      <c r="M137" s="9"/>
    </row>
    <row r="138" spans="1:13" ht="47.45" customHeight="1" x14ac:dyDescent="0.3">
      <c r="A138" s="46"/>
      <c r="B138" s="65"/>
      <c r="C138" s="50"/>
      <c r="D138" s="83"/>
      <c r="E138" s="13" t="s">
        <v>17</v>
      </c>
      <c r="F138" s="15">
        <f t="shared" si="22"/>
        <v>0</v>
      </c>
      <c r="G138" s="14"/>
      <c r="H138" s="14"/>
      <c r="I138" s="14"/>
      <c r="J138" s="74"/>
      <c r="K138" s="9"/>
      <c r="L138" s="9"/>
      <c r="M138" s="9"/>
    </row>
    <row r="139" spans="1:13" ht="65.099999999999994" customHeight="1" x14ac:dyDescent="0.3">
      <c r="A139" s="46"/>
      <c r="B139" s="65" t="s">
        <v>107</v>
      </c>
      <c r="C139" s="50" t="s">
        <v>19</v>
      </c>
      <c r="D139" s="83" t="s">
        <v>140</v>
      </c>
      <c r="E139" s="13" t="s">
        <v>13</v>
      </c>
      <c r="F139" s="15">
        <f t="shared" si="22"/>
        <v>0</v>
      </c>
      <c r="G139" s="15">
        <f>SUM(G140:G141)</f>
        <v>0</v>
      </c>
      <c r="H139" s="15">
        <f t="shared" ref="H139:I139" si="35">SUM(H140:H141)</f>
        <v>0</v>
      </c>
      <c r="I139" s="15">
        <f t="shared" si="35"/>
        <v>0</v>
      </c>
      <c r="J139" s="74" t="s">
        <v>108</v>
      </c>
      <c r="K139" s="9"/>
      <c r="L139" s="9"/>
      <c r="M139" s="9"/>
    </row>
    <row r="140" spans="1:13" ht="39.950000000000003" customHeight="1" x14ac:dyDescent="0.3">
      <c r="A140" s="46"/>
      <c r="B140" s="65"/>
      <c r="C140" s="50"/>
      <c r="D140" s="83"/>
      <c r="E140" s="13" t="s">
        <v>16</v>
      </c>
      <c r="F140" s="15">
        <f t="shared" si="22"/>
        <v>0</v>
      </c>
      <c r="G140" s="16"/>
      <c r="H140" s="16"/>
      <c r="I140" s="16"/>
      <c r="J140" s="74"/>
      <c r="K140" s="9"/>
      <c r="L140" s="9"/>
      <c r="M140" s="9"/>
    </row>
    <row r="141" spans="1:13" ht="87.6" customHeight="1" x14ac:dyDescent="0.3">
      <c r="A141" s="78"/>
      <c r="B141" s="65"/>
      <c r="C141" s="50"/>
      <c r="D141" s="83"/>
      <c r="E141" s="13" t="s">
        <v>17</v>
      </c>
      <c r="F141" s="15">
        <f t="shared" si="22"/>
        <v>0</v>
      </c>
      <c r="G141" s="69" t="s">
        <v>25</v>
      </c>
      <c r="H141" s="69"/>
      <c r="I141" s="69"/>
      <c r="J141" s="74"/>
      <c r="K141" s="9"/>
      <c r="L141" s="9"/>
      <c r="M141" s="9"/>
    </row>
    <row r="142" spans="1:13" ht="65.099999999999994" customHeight="1" x14ac:dyDescent="0.3">
      <c r="A142" s="65" t="s">
        <v>109</v>
      </c>
      <c r="B142" s="65" t="s">
        <v>110</v>
      </c>
      <c r="C142" s="50" t="s">
        <v>12</v>
      </c>
      <c r="D142" s="83" t="s">
        <v>140</v>
      </c>
      <c r="E142" s="13" t="s">
        <v>13</v>
      </c>
      <c r="F142" s="15">
        <f t="shared" si="22"/>
        <v>0</v>
      </c>
      <c r="G142" s="15">
        <f>SUM(G143:G144)</f>
        <v>0</v>
      </c>
      <c r="H142" s="15">
        <f t="shared" ref="H142:I142" si="36">SUM(H143:H144)</f>
        <v>0</v>
      </c>
      <c r="I142" s="15">
        <f t="shared" si="36"/>
        <v>0</v>
      </c>
      <c r="J142" s="96" t="s">
        <v>111</v>
      </c>
      <c r="K142" s="9"/>
      <c r="L142" s="9"/>
      <c r="M142" s="9"/>
    </row>
    <row r="143" spans="1:13" ht="39.950000000000003" customHeight="1" x14ac:dyDescent="0.3">
      <c r="A143" s="65"/>
      <c r="B143" s="65"/>
      <c r="C143" s="50"/>
      <c r="D143" s="83"/>
      <c r="E143" s="13" t="s">
        <v>16</v>
      </c>
      <c r="F143" s="15">
        <f t="shared" ref="F143:F144" si="37">SUM(G143:I143)</f>
        <v>0</v>
      </c>
      <c r="G143" s="16"/>
      <c r="H143" s="16"/>
      <c r="I143" s="16"/>
      <c r="J143" s="96"/>
      <c r="K143" s="9"/>
      <c r="L143" s="9"/>
      <c r="M143" s="9"/>
    </row>
    <row r="144" spans="1:13" ht="39.950000000000003" customHeight="1" x14ac:dyDescent="0.3">
      <c r="A144" s="65"/>
      <c r="B144" s="65"/>
      <c r="C144" s="50"/>
      <c r="D144" s="83"/>
      <c r="E144" s="13" t="s">
        <v>17</v>
      </c>
      <c r="F144" s="15">
        <f t="shared" si="37"/>
        <v>0</v>
      </c>
      <c r="G144" s="14"/>
      <c r="H144" s="14"/>
      <c r="I144" s="14"/>
      <c r="J144" s="96"/>
      <c r="K144" s="9"/>
      <c r="L144" s="9"/>
      <c r="M144" s="9"/>
    </row>
    <row r="145" spans="1:13" ht="65.099999999999994" customHeight="1" x14ac:dyDescent="0.3">
      <c r="A145" s="71" t="s">
        <v>27</v>
      </c>
      <c r="B145" s="71"/>
      <c r="C145" s="71"/>
      <c r="D145" s="71"/>
      <c r="E145" s="13" t="s">
        <v>13</v>
      </c>
      <c r="F145" s="15">
        <f>SUM(G145:I145)</f>
        <v>5342.4</v>
      </c>
      <c r="G145" s="15">
        <f>SUM(G146:G147)</f>
        <v>1782</v>
      </c>
      <c r="H145" s="15">
        <f t="shared" ref="H145:I145" si="38">SUM(H146:H147)</f>
        <v>1775.4</v>
      </c>
      <c r="I145" s="15">
        <f t="shared" si="38"/>
        <v>1785</v>
      </c>
      <c r="J145" s="66"/>
      <c r="K145" s="9"/>
      <c r="L145" s="9"/>
      <c r="M145" s="9"/>
    </row>
    <row r="146" spans="1:13" ht="39.950000000000003" customHeight="1" x14ac:dyDescent="0.3">
      <c r="A146" s="71"/>
      <c r="B146" s="71"/>
      <c r="C146" s="71"/>
      <c r="D146" s="71"/>
      <c r="E146" s="13" t="s">
        <v>16</v>
      </c>
      <c r="F146" s="15">
        <f>SUM(G146:I146)</f>
        <v>5342.4</v>
      </c>
      <c r="G146" s="16">
        <f>SUM(G75,G78:G98,G101,G104,G107,G110,G113,G116,G119,G122,G125,G128,G131,G134,G137,G140,G143)</f>
        <v>1782</v>
      </c>
      <c r="H146" s="16">
        <f>SUM(H75,H78:H98,H101,H104,H107,H110,H113,H116,H119,H122,H125,H128,H131,H134,H137,H140,H143)</f>
        <v>1775.4</v>
      </c>
      <c r="I146" s="16">
        <f>SUM(I75,I78:I98,I101,I104,I107,I110,I113,I116,I119,I122,I125,I128,I131,I134,I137,I140,I143)</f>
        <v>1785</v>
      </c>
      <c r="J146" s="66"/>
      <c r="K146" s="9"/>
      <c r="L146" s="9"/>
      <c r="M146" s="9"/>
    </row>
    <row r="147" spans="1:13" ht="39.950000000000003" customHeight="1" x14ac:dyDescent="0.3">
      <c r="A147" s="71"/>
      <c r="B147" s="71"/>
      <c r="C147" s="71"/>
      <c r="D147" s="71"/>
      <c r="E147" s="13" t="s">
        <v>17</v>
      </c>
      <c r="F147" s="15">
        <f>SUM(G147:I147)</f>
        <v>0</v>
      </c>
      <c r="G147" s="14"/>
      <c r="H147" s="14"/>
      <c r="I147" s="14"/>
      <c r="J147" s="66"/>
      <c r="K147" s="9"/>
      <c r="L147" s="9"/>
      <c r="M147" s="9"/>
    </row>
    <row r="148" spans="1:13" ht="39.950000000000003" customHeight="1" x14ac:dyDescent="0.3">
      <c r="A148" s="63" t="s">
        <v>112</v>
      </c>
      <c r="B148" s="63"/>
      <c r="C148" s="63"/>
      <c r="D148" s="63"/>
      <c r="E148" s="64"/>
      <c r="F148" s="63"/>
      <c r="G148" s="63"/>
      <c r="H148" s="63"/>
      <c r="I148" s="63"/>
      <c r="J148" s="63"/>
      <c r="K148" s="9"/>
      <c r="L148" s="9"/>
      <c r="M148" s="9"/>
    </row>
    <row r="149" spans="1:13" ht="65.099999999999994" customHeight="1" x14ac:dyDescent="0.3">
      <c r="A149" s="77" t="s">
        <v>113</v>
      </c>
      <c r="B149" s="47" t="s">
        <v>114</v>
      </c>
      <c r="C149" s="54" t="s">
        <v>163</v>
      </c>
      <c r="D149" s="83" t="s">
        <v>140</v>
      </c>
      <c r="E149" s="13" t="s">
        <v>13</v>
      </c>
      <c r="F149" s="15">
        <f t="shared" ref="F149:F169" si="39">SUM(G149:I149)</f>
        <v>445</v>
      </c>
      <c r="G149" s="15">
        <f>SUM(G150:G151)</f>
        <v>300</v>
      </c>
      <c r="H149" s="15">
        <f>SUM(H150:H151)</f>
        <v>65</v>
      </c>
      <c r="I149" s="15">
        <f>SUM(I150:I151)</f>
        <v>80</v>
      </c>
      <c r="J149" s="74" t="s">
        <v>115</v>
      </c>
      <c r="K149" s="30"/>
      <c r="L149" s="9"/>
      <c r="M149" s="9"/>
    </row>
    <row r="150" spans="1:13" ht="39.950000000000003" customHeight="1" x14ac:dyDescent="0.3">
      <c r="A150" s="46"/>
      <c r="B150" s="47"/>
      <c r="C150" s="54"/>
      <c r="D150" s="83"/>
      <c r="E150" s="13" t="s">
        <v>16</v>
      </c>
      <c r="F150" s="15">
        <f t="shared" si="39"/>
        <v>445</v>
      </c>
      <c r="G150" s="16">
        <v>300</v>
      </c>
      <c r="H150" s="31">
        <v>65</v>
      </c>
      <c r="I150" s="31">
        <v>80</v>
      </c>
      <c r="J150" s="74"/>
      <c r="K150" s="9"/>
      <c r="L150" s="9"/>
      <c r="M150" s="9"/>
    </row>
    <row r="151" spans="1:13" ht="50.45" customHeight="1" x14ac:dyDescent="0.3">
      <c r="A151" s="46"/>
      <c r="B151" s="47"/>
      <c r="C151" s="54"/>
      <c r="D151" s="83"/>
      <c r="E151" s="13" t="s">
        <v>17</v>
      </c>
      <c r="F151" s="15">
        <f t="shared" si="39"/>
        <v>0</v>
      </c>
      <c r="G151" s="14"/>
      <c r="H151" s="14"/>
      <c r="I151" s="14"/>
      <c r="J151" s="74"/>
      <c r="K151" s="9"/>
      <c r="L151" s="9"/>
      <c r="M151" s="9"/>
    </row>
    <row r="152" spans="1:13" ht="65.099999999999994" customHeight="1" x14ac:dyDescent="0.3">
      <c r="A152" s="46"/>
      <c r="B152" s="65" t="s">
        <v>116</v>
      </c>
      <c r="C152" s="66" t="s">
        <v>147</v>
      </c>
      <c r="D152" s="83" t="s">
        <v>140</v>
      </c>
      <c r="E152" s="13" t="s">
        <v>13</v>
      </c>
      <c r="F152" s="15">
        <f t="shared" si="39"/>
        <v>0</v>
      </c>
      <c r="G152" s="15">
        <f>SUM(G153:G154)</f>
        <v>0</v>
      </c>
      <c r="H152" s="15">
        <f t="shared" ref="H152:I152" si="40">SUM(H153:H154)</f>
        <v>0</v>
      </c>
      <c r="I152" s="15">
        <f t="shared" si="40"/>
        <v>0</v>
      </c>
      <c r="J152" s="74" t="s">
        <v>117</v>
      </c>
      <c r="K152" s="9"/>
      <c r="L152" s="9"/>
      <c r="M152" s="9"/>
    </row>
    <row r="153" spans="1:13" ht="39.950000000000003" customHeight="1" x14ac:dyDescent="0.3">
      <c r="A153" s="46"/>
      <c r="B153" s="65"/>
      <c r="C153" s="66"/>
      <c r="D153" s="83"/>
      <c r="E153" s="13" t="s">
        <v>16</v>
      </c>
      <c r="F153" s="15">
        <f t="shared" si="39"/>
        <v>0</v>
      </c>
      <c r="G153" s="14"/>
      <c r="H153" s="16"/>
      <c r="I153" s="16"/>
      <c r="J153" s="74"/>
      <c r="K153" s="9"/>
      <c r="L153" s="9"/>
      <c r="M153" s="9"/>
    </row>
    <row r="154" spans="1:13" ht="39.950000000000003" customHeight="1" x14ac:dyDescent="0.3">
      <c r="A154" s="46"/>
      <c r="B154" s="65"/>
      <c r="C154" s="66"/>
      <c r="D154" s="83"/>
      <c r="E154" s="13" t="s">
        <v>17</v>
      </c>
      <c r="F154" s="15">
        <f t="shared" si="39"/>
        <v>0</v>
      </c>
      <c r="G154" s="14"/>
      <c r="H154" s="14"/>
      <c r="I154" s="14"/>
      <c r="J154" s="74"/>
      <c r="K154" s="9"/>
      <c r="L154" s="9"/>
      <c r="M154" s="9"/>
    </row>
    <row r="155" spans="1:13" ht="65.099999999999994" customHeight="1" x14ac:dyDescent="0.3">
      <c r="A155" s="46"/>
      <c r="B155" s="47" t="s">
        <v>118</v>
      </c>
      <c r="C155" s="66" t="s">
        <v>12</v>
      </c>
      <c r="D155" s="83" t="s">
        <v>140</v>
      </c>
      <c r="E155" s="13" t="s">
        <v>13</v>
      </c>
      <c r="F155" s="15">
        <f t="shared" si="39"/>
        <v>252</v>
      </c>
      <c r="G155" s="15">
        <f t="shared" ref="G155:I155" si="41">SUM(G156:G157)</f>
        <v>84</v>
      </c>
      <c r="H155" s="15">
        <f t="shared" si="41"/>
        <v>84</v>
      </c>
      <c r="I155" s="15">
        <f t="shared" si="41"/>
        <v>84</v>
      </c>
      <c r="J155" s="66" t="s">
        <v>119</v>
      </c>
      <c r="K155" s="9"/>
      <c r="L155" s="9"/>
      <c r="M155" s="9"/>
    </row>
    <row r="156" spans="1:13" ht="39.950000000000003" customHeight="1" x14ac:dyDescent="0.3">
      <c r="A156" s="46"/>
      <c r="B156" s="47"/>
      <c r="C156" s="66"/>
      <c r="D156" s="83"/>
      <c r="E156" s="13" t="s">
        <v>16</v>
      </c>
      <c r="F156" s="15">
        <f t="shared" si="39"/>
        <v>252</v>
      </c>
      <c r="G156" s="16">
        <v>84</v>
      </c>
      <c r="H156" s="16">
        <v>84</v>
      </c>
      <c r="I156" s="16">
        <v>84</v>
      </c>
      <c r="J156" s="66"/>
      <c r="K156" s="9"/>
      <c r="L156" s="9"/>
      <c r="M156" s="9"/>
    </row>
    <row r="157" spans="1:13" ht="39.950000000000003" customHeight="1" x14ac:dyDescent="0.3">
      <c r="A157" s="78"/>
      <c r="B157" s="47"/>
      <c r="C157" s="66"/>
      <c r="D157" s="83"/>
      <c r="E157" s="13" t="s">
        <v>17</v>
      </c>
      <c r="F157" s="15">
        <f t="shared" si="39"/>
        <v>0</v>
      </c>
      <c r="G157" s="14"/>
      <c r="H157" s="14"/>
      <c r="I157" s="14"/>
      <c r="J157" s="66"/>
      <c r="K157" s="9"/>
      <c r="L157" s="9"/>
      <c r="M157" s="9"/>
    </row>
    <row r="158" spans="1:13" ht="65.099999999999994" customHeight="1" x14ac:dyDescent="0.3">
      <c r="A158" s="47" t="s">
        <v>120</v>
      </c>
      <c r="B158" s="65" t="s">
        <v>121</v>
      </c>
      <c r="C158" s="74" t="s">
        <v>63</v>
      </c>
      <c r="D158" s="100" t="s">
        <v>140</v>
      </c>
      <c r="E158" s="13" t="s">
        <v>13</v>
      </c>
      <c r="F158" s="15">
        <f t="shared" si="39"/>
        <v>545</v>
      </c>
      <c r="G158" s="20">
        <f t="shared" ref="G158:I158" si="42">SUM(G159:G160)</f>
        <v>220</v>
      </c>
      <c r="H158" s="20">
        <f t="shared" si="42"/>
        <v>150</v>
      </c>
      <c r="I158" s="20">
        <f t="shared" si="42"/>
        <v>175</v>
      </c>
      <c r="J158" s="66" t="s">
        <v>122</v>
      </c>
      <c r="L158" s="9"/>
      <c r="M158" s="9"/>
    </row>
    <row r="159" spans="1:13" ht="75.599999999999994" customHeight="1" x14ac:dyDescent="0.3">
      <c r="A159" s="47"/>
      <c r="B159" s="65"/>
      <c r="C159" s="74"/>
      <c r="D159" s="100"/>
      <c r="E159" s="13" t="s">
        <v>16</v>
      </c>
      <c r="F159" s="15">
        <f t="shared" si="39"/>
        <v>545</v>
      </c>
      <c r="G159" s="21">
        <v>220</v>
      </c>
      <c r="H159" s="21">
        <v>150</v>
      </c>
      <c r="I159" s="21">
        <v>175</v>
      </c>
      <c r="J159" s="66"/>
      <c r="L159" s="9"/>
      <c r="M159" s="9"/>
    </row>
    <row r="160" spans="1:13" ht="39.950000000000003" customHeight="1" x14ac:dyDescent="0.3">
      <c r="A160" s="47"/>
      <c r="B160" s="65"/>
      <c r="C160" s="74"/>
      <c r="D160" s="100"/>
      <c r="E160" s="13" t="s">
        <v>17</v>
      </c>
      <c r="F160" s="15">
        <f t="shared" si="39"/>
        <v>0</v>
      </c>
      <c r="G160" s="22"/>
      <c r="H160" s="22"/>
      <c r="I160" s="22"/>
      <c r="J160" s="66"/>
      <c r="L160" s="9"/>
      <c r="M160" s="9"/>
    </row>
    <row r="161" spans="1:13" ht="65.099999999999994" customHeight="1" x14ac:dyDescent="0.3">
      <c r="A161" s="47"/>
      <c r="B161" s="65" t="s">
        <v>123</v>
      </c>
      <c r="C161" s="74" t="s">
        <v>63</v>
      </c>
      <c r="D161" s="67">
        <v>2025</v>
      </c>
      <c r="E161" s="13" t="s">
        <v>13</v>
      </c>
      <c r="F161" s="15">
        <f t="shared" si="39"/>
        <v>75</v>
      </c>
      <c r="G161" s="20">
        <f>SUM(G162:G163)</f>
        <v>0</v>
      </c>
      <c r="H161" s="20">
        <f>SUM(H162:H163)</f>
        <v>75</v>
      </c>
      <c r="I161" s="20">
        <f>SUM(I162:I163)</f>
        <v>0</v>
      </c>
      <c r="J161" s="66" t="s">
        <v>162</v>
      </c>
      <c r="L161" s="9"/>
      <c r="M161" s="9"/>
    </row>
    <row r="162" spans="1:13" ht="39.950000000000003" customHeight="1" x14ac:dyDescent="0.3">
      <c r="A162" s="47"/>
      <c r="B162" s="65"/>
      <c r="C162" s="74"/>
      <c r="D162" s="67"/>
      <c r="E162" s="13" t="s">
        <v>16</v>
      </c>
      <c r="F162" s="15">
        <f t="shared" si="39"/>
        <v>75</v>
      </c>
      <c r="G162" s="21">
        <v>0</v>
      </c>
      <c r="H162" s="21">
        <v>75</v>
      </c>
      <c r="I162" s="21">
        <v>0</v>
      </c>
      <c r="J162" s="66"/>
      <c r="L162" s="32"/>
      <c r="M162" s="9"/>
    </row>
    <row r="163" spans="1:13" ht="39.950000000000003" customHeight="1" x14ac:dyDescent="0.3">
      <c r="A163" s="47"/>
      <c r="B163" s="65"/>
      <c r="C163" s="74"/>
      <c r="D163" s="67"/>
      <c r="E163" s="13" t="s">
        <v>17</v>
      </c>
      <c r="F163" s="15">
        <f t="shared" si="39"/>
        <v>0</v>
      </c>
      <c r="G163" s="22"/>
      <c r="H163" s="22"/>
      <c r="I163" s="22"/>
      <c r="J163" s="66"/>
      <c r="L163" s="9"/>
      <c r="M163" s="9"/>
    </row>
    <row r="164" spans="1:13" ht="65.099999999999994" customHeight="1" x14ac:dyDescent="0.3">
      <c r="A164" s="47" t="s">
        <v>124</v>
      </c>
      <c r="B164" s="65" t="s">
        <v>125</v>
      </c>
      <c r="C164" s="74" t="s">
        <v>164</v>
      </c>
      <c r="D164" s="100" t="s">
        <v>140</v>
      </c>
      <c r="E164" s="13" t="s">
        <v>13</v>
      </c>
      <c r="F164" s="15">
        <f t="shared" si="39"/>
        <v>0</v>
      </c>
      <c r="G164" s="15">
        <f t="shared" ref="G164:I164" si="43">SUM(G165:G166)</f>
        <v>0</v>
      </c>
      <c r="H164" s="15">
        <f t="shared" si="43"/>
        <v>0</v>
      </c>
      <c r="I164" s="15">
        <f t="shared" si="43"/>
        <v>0</v>
      </c>
      <c r="J164" s="74" t="s">
        <v>165</v>
      </c>
      <c r="L164" s="9"/>
      <c r="M164" s="9"/>
    </row>
    <row r="165" spans="1:13" ht="55.5" customHeight="1" x14ac:dyDescent="0.3">
      <c r="A165" s="47"/>
      <c r="B165" s="65"/>
      <c r="C165" s="74"/>
      <c r="D165" s="100"/>
      <c r="E165" s="13" t="s">
        <v>16</v>
      </c>
      <c r="F165" s="15">
        <f t="shared" si="39"/>
        <v>0</v>
      </c>
      <c r="G165" s="16"/>
      <c r="H165" s="16"/>
      <c r="I165" s="16"/>
      <c r="J165" s="74"/>
      <c r="K165" s="9"/>
      <c r="L165" s="9"/>
      <c r="M165" s="9"/>
    </row>
    <row r="166" spans="1:13" ht="39.950000000000003" customHeight="1" x14ac:dyDescent="0.3">
      <c r="A166" s="47"/>
      <c r="B166" s="65"/>
      <c r="C166" s="74"/>
      <c r="D166" s="100"/>
      <c r="E166" s="13" t="s">
        <v>17</v>
      </c>
      <c r="F166" s="15">
        <f t="shared" si="39"/>
        <v>0</v>
      </c>
      <c r="G166" s="14"/>
      <c r="H166" s="14"/>
      <c r="I166" s="14"/>
      <c r="J166" s="74"/>
      <c r="K166" s="9"/>
      <c r="L166" s="9"/>
      <c r="M166" s="9"/>
    </row>
    <row r="167" spans="1:13" ht="39.950000000000003" customHeight="1" x14ac:dyDescent="0.3">
      <c r="A167" s="71" t="s">
        <v>27</v>
      </c>
      <c r="B167" s="71"/>
      <c r="C167" s="71"/>
      <c r="D167" s="71"/>
      <c r="E167" s="13" t="s">
        <v>13</v>
      </c>
      <c r="F167" s="15">
        <f t="shared" si="39"/>
        <v>1317</v>
      </c>
      <c r="G167" s="15">
        <f t="shared" ref="G167:I167" si="44">SUM(G168:G169)</f>
        <v>604</v>
      </c>
      <c r="H167" s="15">
        <f t="shared" si="44"/>
        <v>374</v>
      </c>
      <c r="I167" s="15">
        <f t="shared" si="44"/>
        <v>339</v>
      </c>
      <c r="J167" s="66"/>
      <c r="K167" s="9"/>
      <c r="L167" s="9"/>
      <c r="M167" s="9"/>
    </row>
    <row r="168" spans="1:13" ht="39.950000000000003" customHeight="1" x14ac:dyDescent="0.3">
      <c r="A168" s="71"/>
      <c r="B168" s="71"/>
      <c r="C168" s="71"/>
      <c r="D168" s="71"/>
      <c r="E168" s="13" t="s">
        <v>16</v>
      </c>
      <c r="F168" s="15">
        <f t="shared" si="39"/>
        <v>1317</v>
      </c>
      <c r="G168" s="16">
        <f>SUM(G150,G153,G156,G159,G162,G165)</f>
        <v>604</v>
      </c>
      <c r="H168" s="16">
        <f>SUM(H150,H153,H156,H159,H162,H165)</f>
        <v>374</v>
      </c>
      <c r="I168" s="16">
        <f>SUM(I150,I153,I156,I159,I162,I165)</f>
        <v>339</v>
      </c>
      <c r="J168" s="66"/>
      <c r="K168" s="9"/>
      <c r="L168" s="9"/>
      <c r="M168" s="9"/>
    </row>
    <row r="169" spans="1:13" ht="39.950000000000003" customHeight="1" x14ac:dyDescent="0.3">
      <c r="A169" s="71"/>
      <c r="B169" s="71"/>
      <c r="C169" s="71"/>
      <c r="D169" s="71"/>
      <c r="E169" s="13" t="s">
        <v>17</v>
      </c>
      <c r="F169" s="15">
        <f t="shared" si="39"/>
        <v>0</v>
      </c>
      <c r="G169" s="14"/>
      <c r="H169" s="14"/>
      <c r="I169" s="14"/>
      <c r="J169" s="66"/>
      <c r="K169" s="9"/>
      <c r="L169" s="9"/>
      <c r="M169" s="9"/>
    </row>
    <row r="170" spans="1:13" ht="39.950000000000003" customHeight="1" x14ac:dyDescent="0.3">
      <c r="A170" s="63" t="s">
        <v>180</v>
      </c>
      <c r="B170" s="63"/>
      <c r="C170" s="63"/>
      <c r="D170" s="63"/>
      <c r="E170" s="64"/>
      <c r="F170" s="63"/>
      <c r="G170" s="63"/>
      <c r="H170" s="63"/>
      <c r="I170" s="63"/>
      <c r="J170" s="63"/>
      <c r="K170" s="9"/>
      <c r="L170" s="9"/>
      <c r="M170" s="9"/>
    </row>
    <row r="171" spans="1:13" ht="67.5" customHeight="1" x14ac:dyDescent="0.3">
      <c r="A171" s="77" t="s">
        <v>126</v>
      </c>
      <c r="B171" s="47" t="s">
        <v>167</v>
      </c>
      <c r="C171" s="66" t="s">
        <v>144</v>
      </c>
      <c r="D171" s="67" t="s">
        <v>140</v>
      </c>
      <c r="E171" s="13" t="s">
        <v>13</v>
      </c>
      <c r="F171" s="15">
        <f t="shared" ref="F171:F187" si="45">SUM(G171:I171)</f>
        <v>0</v>
      </c>
      <c r="G171" s="15">
        <f t="shared" ref="G171:I171" si="46">SUM(G172:G173)</f>
        <v>0</v>
      </c>
      <c r="H171" s="15">
        <f t="shared" si="46"/>
        <v>0</v>
      </c>
      <c r="I171" s="15">
        <f t="shared" si="46"/>
        <v>0</v>
      </c>
      <c r="J171" s="66" t="s">
        <v>166</v>
      </c>
      <c r="K171" s="9"/>
      <c r="L171" s="9"/>
      <c r="M171" s="9"/>
    </row>
    <row r="172" spans="1:13" ht="77.25" customHeight="1" x14ac:dyDescent="0.3">
      <c r="A172" s="46"/>
      <c r="B172" s="47"/>
      <c r="C172" s="66"/>
      <c r="D172" s="67"/>
      <c r="E172" s="13" t="s">
        <v>16</v>
      </c>
      <c r="F172" s="15">
        <f t="shared" si="45"/>
        <v>0</v>
      </c>
      <c r="G172" s="16"/>
      <c r="H172" s="16"/>
      <c r="I172" s="16"/>
      <c r="J172" s="66"/>
      <c r="K172" s="9"/>
      <c r="L172" s="9"/>
      <c r="M172" s="9"/>
    </row>
    <row r="173" spans="1:13" ht="101.25" customHeight="1" x14ac:dyDescent="0.3">
      <c r="A173" s="46"/>
      <c r="B173" s="47"/>
      <c r="C173" s="66"/>
      <c r="D173" s="67"/>
      <c r="E173" s="13" t="s">
        <v>17</v>
      </c>
      <c r="F173" s="15">
        <f t="shared" si="45"/>
        <v>0</v>
      </c>
      <c r="G173" s="14"/>
      <c r="H173" s="14"/>
      <c r="I173" s="14"/>
      <c r="J173" s="66"/>
      <c r="K173" s="9"/>
      <c r="L173" s="9"/>
      <c r="M173" s="9"/>
    </row>
    <row r="174" spans="1:13" ht="39.950000000000003" customHeight="1" x14ac:dyDescent="0.3">
      <c r="A174" s="46"/>
      <c r="B174" s="47" t="s">
        <v>127</v>
      </c>
      <c r="C174" s="66" t="s">
        <v>144</v>
      </c>
      <c r="D174" s="67" t="s">
        <v>140</v>
      </c>
      <c r="E174" s="13" t="s">
        <v>13</v>
      </c>
      <c r="F174" s="15">
        <f t="shared" si="45"/>
        <v>0</v>
      </c>
      <c r="G174" s="15">
        <f t="shared" ref="G174:I174" si="47">SUM(G175:G176)</f>
        <v>0</v>
      </c>
      <c r="H174" s="15">
        <f t="shared" si="47"/>
        <v>0</v>
      </c>
      <c r="I174" s="15">
        <f t="shared" si="47"/>
        <v>0</v>
      </c>
      <c r="J174" s="66" t="s">
        <v>128</v>
      </c>
      <c r="K174" s="9"/>
      <c r="L174" s="9"/>
      <c r="M174" s="9"/>
    </row>
    <row r="175" spans="1:13" ht="54.75" customHeight="1" x14ac:dyDescent="0.3">
      <c r="A175" s="46"/>
      <c r="B175" s="47"/>
      <c r="C175" s="66"/>
      <c r="D175" s="67"/>
      <c r="E175" s="13" t="s">
        <v>16</v>
      </c>
      <c r="F175" s="15">
        <f t="shared" si="45"/>
        <v>0</v>
      </c>
      <c r="G175" s="16"/>
      <c r="H175" s="16"/>
      <c r="I175" s="16"/>
      <c r="J175" s="66"/>
      <c r="K175" s="9"/>
      <c r="L175" s="9"/>
      <c r="M175" s="9"/>
    </row>
    <row r="176" spans="1:13" ht="64.5" customHeight="1" x14ac:dyDescent="0.3">
      <c r="A176" s="78"/>
      <c r="B176" s="47"/>
      <c r="C176" s="66"/>
      <c r="D176" s="67"/>
      <c r="E176" s="13" t="s">
        <v>17</v>
      </c>
      <c r="F176" s="15">
        <f t="shared" si="45"/>
        <v>0</v>
      </c>
      <c r="G176" s="14"/>
      <c r="H176" s="14"/>
      <c r="I176" s="14"/>
      <c r="J176" s="66"/>
      <c r="K176" s="9"/>
      <c r="L176" s="9"/>
      <c r="M176" s="9"/>
    </row>
    <row r="177" spans="1:17" ht="69.75" customHeight="1" x14ac:dyDescent="0.3">
      <c r="A177" s="47" t="s">
        <v>129</v>
      </c>
      <c r="B177" s="47" t="s">
        <v>168</v>
      </c>
      <c r="C177" s="66" t="s">
        <v>141</v>
      </c>
      <c r="D177" s="67" t="s">
        <v>140</v>
      </c>
      <c r="E177" s="13" t="s">
        <v>13</v>
      </c>
      <c r="F177" s="15">
        <f t="shared" si="45"/>
        <v>0</v>
      </c>
      <c r="G177" s="15">
        <f t="shared" ref="G177:I177" si="48">SUM(G178:G179)</f>
        <v>0</v>
      </c>
      <c r="H177" s="15">
        <f t="shared" si="48"/>
        <v>0</v>
      </c>
      <c r="I177" s="15">
        <f t="shared" si="48"/>
        <v>0</v>
      </c>
      <c r="J177" s="66" t="s">
        <v>169</v>
      </c>
      <c r="K177" s="9"/>
      <c r="L177" s="9"/>
      <c r="M177" s="9"/>
    </row>
    <row r="178" spans="1:17" ht="59.1" customHeight="1" x14ac:dyDescent="0.3">
      <c r="A178" s="47"/>
      <c r="B178" s="47"/>
      <c r="C178" s="66"/>
      <c r="D178" s="67"/>
      <c r="E178" s="13" t="s">
        <v>16</v>
      </c>
      <c r="F178" s="15">
        <f t="shared" si="45"/>
        <v>0</v>
      </c>
      <c r="G178" s="16"/>
      <c r="H178" s="16"/>
      <c r="I178" s="16"/>
      <c r="J178" s="66"/>
      <c r="K178" s="9"/>
      <c r="L178" s="9"/>
      <c r="M178" s="9"/>
    </row>
    <row r="179" spans="1:17" ht="46.5" customHeight="1" x14ac:dyDescent="0.3">
      <c r="A179" s="47"/>
      <c r="B179" s="47"/>
      <c r="C179" s="66"/>
      <c r="D179" s="67"/>
      <c r="E179" s="13" t="s">
        <v>17</v>
      </c>
      <c r="F179" s="15">
        <f t="shared" si="45"/>
        <v>0</v>
      </c>
      <c r="G179" s="15"/>
      <c r="H179" s="15"/>
      <c r="I179" s="15"/>
      <c r="J179" s="66"/>
      <c r="K179" s="9"/>
      <c r="L179" s="108"/>
      <c r="M179" s="108"/>
      <c r="N179" s="109"/>
      <c r="O179" s="109"/>
      <c r="P179" s="109"/>
      <c r="Q179" s="109"/>
    </row>
    <row r="180" spans="1:17" ht="58.5" customHeight="1" x14ac:dyDescent="0.3">
      <c r="A180" s="46" t="s">
        <v>182</v>
      </c>
      <c r="B180" s="47" t="s">
        <v>183</v>
      </c>
      <c r="C180" s="23"/>
      <c r="D180" s="67" t="s">
        <v>140</v>
      </c>
      <c r="E180" s="13" t="s">
        <v>13</v>
      </c>
      <c r="F180" s="15">
        <f t="shared" si="45"/>
        <v>1250</v>
      </c>
      <c r="G180" s="15">
        <f>SUM(G181:G184)</f>
        <v>350</v>
      </c>
      <c r="H180" s="15">
        <f t="shared" ref="H180:I180" si="49">SUM(H181:H184)</f>
        <v>490</v>
      </c>
      <c r="I180" s="15">
        <f t="shared" si="49"/>
        <v>410</v>
      </c>
      <c r="J180" s="66" t="s">
        <v>130</v>
      </c>
      <c r="K180" s="9"/>
      <c r="L180" s="110"/>
      <c r="M180" s="110"/>
      <c r="N180" s="109"/>
      <c r="O180" s="109"/>
      <c r="P180" s="109"/>
      <c r="Q180" s="109"/>
    </row>
    <row r="181" spans="1:17" ht="46.5" customHeight="1" x14ac:dyDescent="0.3">
      <c r="A181" s="46"/>
      <c r="B181" s="48"/>
      <c r="C181" s="24" t="s">
        <v>142</v>
      </c>
      <c r="D181" s="103"/>
      <c r="E181" s="105" t="s">
        <v>16</v>
      </c>
      <c r="F181" s="33">
        <f>SUM(G181:I181)</f>
        <v>1000</v>
      </c>
      <c r="G181" s="15">
        <v>300</v>
      </c>
      <c r="H181" s="15">
        <v>350</v>
      </c>
      <c r="I181" s="15">
        <v>350</v>
      </c>
      <c r="J181" s="66"/>
      <c r="K181" s="9"/>
      <c r="L181" s="110"/>
      <c r="M181" s="110"/>
      <c r="N181" s="109"/>
      <c r="O181" s="109"/>
      <c r="P181" s="109"/>
      <c r="Q181" s="109"/>
    </row>
    <row r="182" spans="1:17" ht="68.099999999999994" customHeight="1" x14ac:dyDescent="0.3">
      <c r="A182" s="46"/>
      <c r="B182" s="47"/>
      <c r="C182" s="12" t="s">
        <v>63</v>
      </c>
      <c r="D182" s="67"/>
      <c r="E182" s="106"/>
      <c r="F182" s="33">
        <f t="shared" ref="F182:F183" si="50">SUM(G182:I182)</f>
        <v>0</v>
      </c>
      <c r="G182" s="15">
        <v>0</v>
      </c>
      <c r="H182" s="15">
        <v>0</v>
      </c>
      <c r="I182" s="15">
        <v>0</v>
      </c>
      <c r="J182" s="66"/>
      <c r="K182" s="9"/>
      <c r="L182" s="110"/>
      <c r="M182" s="110"/>
      <c r="N182" s="109"/>
      <c r="O182" s="109"/>
      <c r="P182" s="109"/>
      <c r="Q182" s="109"/>
    </row>
    <row r="183" spans="1:17" ht="39" customHeight="1" x14ac:dyDescent="0.3">
      <c r="A183" s="46"/>
      <c r="B183" s="48"/>
      <c r="C183" s="23" t="s">
        <v>53</v>
      </c>
      <c r="D183" s="103"/>
      <c r="E183" s="107"/>
      <c r="F183" s="33">
        <f t="shared" si="50"/>
        <v>250</v>
      </c>
      <c r="G183" s="15">
        <v>50</v>
      </c>
      <c r="H183" s="15">
        <v>140</v>
      </c>
      <c r="I183" s="15">
        <v>60</v>
      </c>
      <c r="J183" s="66"/>
      <c r="K183" s="9"/>
      <c r="L183" s="110"/>
      <c r="M183" s="110"/>
      <c r="N183" s="109"/>
      <c r="O183" s="109"/>
      <c r="P183" s="109"/>
      <c r="Q183" s="109"/>
    </row>
    <row r="184" spans="1:17" ht="39.950000000000003" customHeight="1" x14ac:dyDescent="0.3">
      <c r="A184" s="46"/>
      <c r="B184" s="49"/>
      <c r="C184" s="24"/>
      <c r="D184" s="104"/>
      <c r="E184" s="13" t="s">
        <v>17</v>
      </c>
      <c r="F184" s="15">
        <f t="shared" si="45"/>
        <v>0</v>
      </c>
      <c r="G184" s="15">
        <v>0</v>
      </c>
      <c r="H184" s="15">
        <v>0</v>
      </c>
      <c r="I184" s="15">
        <v>0</v>
      </c>
      <c r="J184" s="66"/>
      <c r="K184" s="9"/>
      <c r="L184" s="110"/>
      <c r="M184" s="110"/>
      <c r="N184" s="109"/>
      <c r="O184" s="109"/>
      <c r="P184" s="109"/>
      <c r="Q184" s="109"/>
    </row>
    <row r="185" spans="1:17" ht="39.950000000000003" customHeight="1" x14ac:dyDescent="0.3">
      <c r="A185" s="71" t="s">
        <v>27</v>
      </c>
      <c r="B185" s="71"/>
      <c r="C185" s="71"/>
      <c r="D185" s="71"/>
      <c r="E185" s="13" t="s">
        <v>13</v>
      </c>
      <c r="F185" s="15">
        <f t="shared" si="45"/>
        <v>1250</v>
      </c>
      <c r="G185" s="15">
        <f>SUM(G186:G187)</f>
        <v>350</v>
      </c>
      <c r="H185" s="15">
        <f t="shared" ref="H185:I185" si="51">SUM(H186:H187)</f>
        <v>490</v>
      </c>
      <c r="I185" s="15">
        <f t="shared" si="51"/>
        <v>410</v>
      </c>
      <c r="J185" s="66"/>
      <c r="K185" s="9"/>
      <c r="L185" s="108"/>
      <c r="M185" s="108"/>
      <c r="N185" s="109"/>
      <c r="O185" s="109"/>
      <c r="P185" s="109"/>
      <c r="Q185" s="109"/>
    </row>
    <row r="186" spans="1:17" ht="39.950000000000003" customHeight="1" x14ac:dyDescent="0.3">
      <c r="A186" s="71"/>
      <c r="B186" s="71"/>
      <c r="C186" s="71"/>
      <c r="D186" s="71"/>
      <c r="E186" s="13" t="s">
        <v>16</v>
      </c>
      <c r="F186" s="15">
        <f t="shared" si="45"/>
        <v>1250</v>
      </c>
      <c r="G186" s="15">
        <f>SUM(G172,G175,G178,G181:G183)</f>
        <v>350</v>
      </c>
      <c r="H186" s="15">
        <f t="shared" ref="H186:I186" si="52">SUM(H172,H175,H178,H181:H183)</f>
        <v>490</v>
      </c>
      <c r="I186" s="15">
        <f t="shared" si="52"/>
        <v>410</v>
      </c>
      <c r="J186" s="66"/>
      <c r="K186" s="9"/>
      <c r="L186" s="9"/>
      <c r="M186" s="9"/>
    </row>
    <row r="187" spans="1:17" ht="26.1" customHeight="1" x14ac:dyDescent="0.3">
      <c r="A187" s="71"/>
      <c r="B187" s="71"/>
      <c r="C187" s="71"/>
      <c r="D187" s="71"/>
      <c r="E187" s="13" t="s">
        <v>17</v>
      </c>
      <c r="F187" s="15">
        <f t="shared" si="45"/>
        <v>0</v>
      </c>
      <c r="G187" s="15">
        <f>SUM(G173,G179,G184)</f>
        <v>0</v>
      </c>
      <c r="H187" s="15">
        <f>SUM(H173,H179,H184)</f>
        <v>0</v>
      </c>
      <c r="I187" s="15">
        <f>SUM(I173,I179,I184)</f>
        <v>0</v>
      </c>
      <c r="J187" s="66"/>
      <c r="K187" s="9"/>
      <c r="L187" s="9"/>
      <c r="M187" s="9"/>
    </row>
    <row r="188" spans="1:17" ht="39.950000000000003" customHeight="1" x14ac:dyDescent="0.3">
      <c r="A188" s="63" t="s">
        <v>131</v>
      </c>
      <c r="B188" s="63"/>
      <c r="C188" s="63"/>
      <c r="D188" s="63"/>
      <c r="E188" s="64"/>
      <c r="F188" s="63"/>
      <c r="G188" s="63"/>
      <c r="H188" s="63"/>
      <c r="I188" s="63"/>
      <c r="J188" s="63"/>
      <c r="K188" s="9"/>
      <c r="L188" s="9"/>
      <c r="M188" s="9"/>
    </row>
    <row r="189" spans="1:17" ht="71.25" customHeight="1" x14ac:dyDescent="0.3">
      <c r="A189" s="77" t="s">
        <v>132</v>
      </c>
      <c r="B189" s="77" t="s">
        <v>133</v>
      </c>
      <c r="C189" s="82" t="s">
        <v>134</v>
      </c>
      <c r="D189" s="67" t="s">
        <v>140</v>
      </c>
      <c r="E189" s="13" t="s">
        <v>13</v>
      </c>
      <c r="F189" s="15">
        <f t="shared" ref="F189:F206" si="53">SUM(G189:I189)</f>
        <v>0</v>
      </c>
      <c r="G189" s="15">
        <f t="shared" ref="G189:I189" si="54">SUM(G190:G191)</f>
        <v>0</v>
      </c>
      <c r="H189" s="15">
        <f t="shared" si="54"/>
        <v>0</v>
      </c>
      <c r="I189" s="15">
        <f t="shared" si="54"/>
        <v>0</v>
      </c>
      <c r="J189" s="82" t="s">
        <v>135</v>
      </c>
      <c r="K189" s="9"/>
      <c r="L189" s="9"/>
      <c r="M189" s="9"/>
    </row>
    <row r="190" spans="1:17" ht="39.950000000000003" customHeight="1" x14ac:dyDescent="0.3">
      <c r="A190" s="46"/>
      <c r="B190" s="46"/>
      <c r="C190" s="101"/>
      <c r="D190" s="67"/>
      <c r="E190" s="13" t="s">
        <v>16</v>
      </c>
      <c r="F190" s="15">
        <f t="shared" si="53"/>
        <v>0</v>
      </c>
      <c r="G190" s="16"/>
      <c r="H190" s="16"/>
      <c r="I190" s="16"/>
      <c r="J190" s="101"/>
      <c r="K190" s="9"/>
      <c r="L190" s="9"/>
      <c r="M190" s="9"/>
    </row>
    <row r="191" spans="1:17" ht="96" customHeight="1" x14ac:dyDescent="0.3">
      <c r="A191" s="78"/>
      <c r="B191" s="78"/>
      <c r="C191" s="102"/>
      <c r="D191" s="67"/>
      <c r="E191" s="13" t="s">
        <v>17</v>
      </c>
      <c r="F191" s="15">
        <f t="shared" si="53"/>
        <v>0</v>
      </c>
      <c r="G191" s="14"/>
      <c r="H191" s="14"/>
      <c r="I191" s="14"/>
      <c r="J191" s="102"/>
      <c r="K191" s="9"/>
      <c r="L191" s="9"/>
      <c r="M191" s="9"/>
    </row>
    <row r="192" spans="1:17" ht="109.5" customHeight="1" x14ac:dyDescent="0.3">
      <c r="A192" s="77" t="s">
        <v>172</v>
      </c>
      <c r="B192" s="77" t="s">
        <v>170</v>
      </c>
      <c r="C192" s="82" t="s">
        <v>148</v>
      </c>
      <c r="D192" s="67" t="s">
        <v>140</v>
      </c>
      <c r="E192" s="13" t="s">
        <v>13</v>
      </c>
      <c r="F192" s="15">
        <f t="shared" si="53"/>
        <v>0</v>
      </c>
      <c r="G192" s="15">
        <f t="shared" ref="G192:I192" si="55">SUM(G193:G194)</f>
        <v>0</v>
      </c>
      <c r="H192" s="15">
        <f t="shared" si="55"/>
        <v>0</v>
      </c>
      <c r="I192" s="15">
        <f t="shared" si="55"/>
        <v>0</v>
      </c>
      <c r="J192" s="89" t="s">
        <v>171</v>
      </c>
      <c r="K192" s="9"/>
      <c r="L192" s="9"/>
      <c r="M192" s="9"/>
    </row>
    <row r="193" spans="1:13" ht="45" customHeight="1" x14ac:dyDescent="0.3">
      <c r="A193" s="46"/>
      <c r="B193" s="46"/>
      <c r="C193" s="101"/>
      <c r="D193" s="67"/>
      <c r="E193" s="13" t="s">
        <v>16</v>
      </c>
      <c r="F193" s="15">
        <f t="shared" si="53"/>
        <v>0</v>
      </c>
      <c r="G193" s="16"/>
      <c r="H193" s="16"/>
      <c r="I193" s="16"/>
      <c r="J193" s="101"/>
      <c r="K193" s="9"/>
      <c r="L193" s="9"/>
      <c r="M193" s="9"/>
    </row>
    <row r="194" spans="1:13" ht="66.599999999999994" customHeight="1" x14ac:dyDescent="0.3">
      <c r="A194" s="46"/>
      <c r="B194" s="78"/>
      <c r="C194" s="102"/>
      <c r="D194" s="67"/>
      <c r="E194" s="13" t="s">
        <v>17</v>
      </c>
      <c r="F194" s="15">
        <f t="shared" si="53"/>
        <v>0</v>
      </c>
      <c r="G194" s="14"/>
      <c r="H194" s="14"/>
      <c r="I194" s="14"/>
      <c r="J194" s="102"/>
      <c r="K194" s="9"/>
      <c r="L194" s="9"/>
      <c r="M194" s="9"/>
    </row>
    <row r="195" spans="1:13" ht="61.5" customHeight="1" x14ac:dyDescent="0.3">
      <c r="A195" s="46"/>
      <c r="B195" s="77" t="s">
        <v>173</v>
      </c>
      <c r="C195" s="82" t="s">
        <v>148</v>
      </c>
      <c r="D195" s="67" t="s">
        <v>140</v>
      </c>
      <c r="E195" s="13" t="s">
        <v>13</v>
      </c>
      <c r="F195" s="15">
        <f t="shared" si="53"/>
        <v>0</v>
      </c>
      <c r="G195" s="15">
        <f t="shared" ref="G195:I195" si="56">SUM(G196:G197)</f>
        <v>0</v>
      </c>
      <c r="H195" s="15">
        <f t="shared" si="56"/>
        <v>0</v>
      </c>
      <c r="I195" s="15">
        <f t="shared" si="56"/>
        <v>0</v>
      </c>
      <c r="J195" s="89" t="s">
        <v>174</v>
      </c>
      <c r="K195" s="9"/>
      <c r="L195" s="9"/>
      <c r="M195" s="9"/>
    </row>
    <row r="196" spans="1:13" ht="45" customHeight="1" x14ac:dyDescent="0.3">
      <c r="A196" s="46"/>
      <c r="B196" s="46"/>
      <c r="C196" s="101"/>
      <c r="D196" s="67"/>
      <c r="E196" s="13" t="s">
        <v>16</v>
      </c>
      <c r="F196" s="15">
        <f t="shared" si="53"/>
        <v>0</v>
      </c>
      <c r="G196" s="16"/>
      <c r="H196" s="16"/>
      <c r="I196" s="16"/>
      <c r="J196" s="101"/>
      <c r="K196" s="9"/>
      <c r="L196" s="9"/>
      <c r="M196" s="9"/>
    </row>
    <row r="197" spans="1:13" ht="45" customHeight="1" x14ac:dyDescent="0.3">
      <c r="A197" s="78"/>
      <c r="B197" s="78"/>
      <c r="C197" s="102"/>
      <c r="D197" s="67"/>
      <c r="E197" s="13" t="s">
        <v>17</v>
      </c>
      <c r="F197" s="15">
        <f t="shared" si="53"/>
        <v>0</v>
      </c>
      <c r="G197" s="14"/>
      <c r="H197" s="14"/>
      <c r="I197" s="14"/>
      <c r="J197" s="102"/>
      <c r="K197" s="9"/>
      <c r="L197" s="9"/>
      <c r="M197" s="9"/>
    </row>
    <row r="198" spans="1:13" ht="69.75" customHeight="1" x14ac:dyDescent="0.3">
      <c r="A198" s="77" t="s">
        <v>136</v>
      </c>
      <c r="B198" s="92" t="s">
        <v>137</v>
      </c>
      <c r="C198" s="82" t="s">
        <v>12</v>
      </c>
      <c r="D198" s="67" t="s">
        <v>140</v>
      </c>
      <c r="E198" s="13" t="s">
        <v>13</v>
      </c>
      <c r="F198" s="15">
        <f t="shared" si="53"/>
        <v>0</v>
      </c>
      <c r="G198" s="15">
        <f t="shared" ref="G198:I198" si="57">SUM(G199:G200)</f>
        <v>0</v>
      </c>
      <c r="H198" s="15">
        <f t="shared" si="57"/>
        <v>0</v>
      </c>
      <c r="I198" s="15">
        <f t="shared" si="57"/>
        <v>0</v>
      </c>
      <c r="J198" s="89" t="s">
        <v>175</v>
      </c>
      <c r="K198" s="9"/>
      <c r="L198" s="9"/>
      <c r="M198" s="9"/>
    </row>
    <row r="199" spans="1:13" ht="45" customHeight="1" x14ac:dyDescent="0.3">
      <c r="A199" s="46"/>
      <c r="B199" s="93"/>
      <c r="C199" s="101"/>
      <c r="D199" s="67"/>
      <c r="E199" s="13" t="s">
        <v>16</v>
      </c>
      <c r="F199" s="15">
        <f t="shared" si="53"/>
        <v>0</v>
      </c>
      <c r="G199" s="16"/>
      <c r="H199" s="16"/>
      <c r="I199" s="16"/>
      <c r="J199" s="101"/>
      <c r="K199" s="9"/>
      <c r="L199" s="9"/>
      <c r="M199" s="9"/>
    </row>
    <row r="200" spans="1:13" ht="80.45" customHeight="1" x14ac:dyDescent="0.3">
      <c r="A200" s="78"/>
      <c r="B200" s="94"/>
      <c r="C200" s="102"/>
      <c r="D200" s="67"/>
      <c r="E200" s="13" t="s">
        <v>17</v>
      </c>
      <c r="F200" s="15">
        <f t="shared" si="53"/>
        <v>0</v>
      </c>
      <c r="G200" s="14"/>
      <c r="H200" s="14"/>
      <c r="I200" s="14"/>
      <c r="J200" s="102"/>
      <c r="K200" s="9"/>
      <c r="L200" s="9"/>
      <c r="M200" s="9"/>
    </row>
    <row r="201" spans="1:13" ht="39.950000000000003" customHeight="1" x14ac:dyDescent="0.35">
      <c r="A201" s="77" t="s">
        <v>138</v>
      </c>
      <c r="B201" s="92" t="s">
        <v>177</v>
      </c>
      <c r="C201" s="82" t="s">
        <v>148</v>
      </c>
      <c r="D201" s="67" t="s">
        <v>140</v>
      </c>
      <c r="E201" s="13" t="s">
        <v>13</v>
      </c>
      <c r="F201" s="15">
        <f t="shared" si="53"/>
        <v>45</v>
      </c>
      <c r="G201" s="15">
        <f t="shared" ref="G201:I201" si="58">SUM(G202:G203)</f>
        <v>15</v>
      </c>
      <c r="H201" s="15">
        <f t="shared" si="58"/>
        <v>15</v>
      </c>
      <c r="I201" s="15">
        <f t="shared" si="58"/>
        <v>15</v>
      </c>
      <c r="J201" s="89" t="s">
        <v>176</v>
      </c>
      <c r="K201" s="34"/>
      <c r="L201" s="35"/>
      <c r="M201" s="35"/>
    </row>
    <row r="202" spans="1:13" ht="39.950000000000003" customHeight="1" x14ac:dyDescent="0.35">
      <c r="A202" s="46"/>
      <c r="B202" s="93"/>
      <c r="C202" s="101"/>
      <c r="D202" s="67"/>
      <c r="E202" s="13" t="s">
        <v>16</v>
      </c>
      <c r="F202" s="15">
        <f t="shared" si="53"/>
        <v>45</v>
      </c>
      <c r="G202" s="16">
        <v>15</v>
      </c>
      <c r="H202" s="16">
        <v>15</v>
      </c>
      <c r="I202" s="16">
        <v>15</v>
      </c>
      <c r="J202" s="101"/>
      <c r="K202" s="35"/>
      <c r="L202" s="35"/>
      <c r="M202" s="35"/>
    </row>
    <row r="203" spans="1:13" ht="53.1" customHeight="1" x14ac:dyDescent="0.3">
      <c r="A203" s="78"/>
      <c r="B203" s="94"/>
      <c r="C203" s="102"/>
      <c r="D203" s="67"/>
      <c r="E203" s="13" t="s">
        <v>17</v>
      </c>
      <c r="F203" s="15">
        <f t="shared" si="53"/>
        <v>0</v>
      </c>
      <c r="G203" s="14"/>
      <c r="H203" s="14"/>
      <c r="I203" s="14"/>
      <c r="J203" s="102"/>
      <c r="K203" s="9"/>
      <c r="L203" s="9"/>
      <c r="M203" s="9"/>
    </row>
    <row r="204" spans="1:13" ht="72.75" customHeight="1" x14ac:dyDescent="0.3">
      <c r="A204" s="71" t="s">
        <v>27</v>
      </c>
      <c r="B204" s="71"/>
      <c r="C204" s="71"/>
      <c r="D204" s="71"/>
      <c r="E204" s="13" t="s">
        <v>13</v>
      </c>
      <c r="F204" s="36">
        <f t="shared" si="53"/>
        <v>45</v>
      </c>
      <c r="G204" s="36">
        <f t="shared" ref="G204:I204" si="59">SUM(G205:G206)</f>
        <v>15</v>
      </c>
      <c r="H204" s="36">
        <f t="shared" si="59"/>
        <v>15</v>
      </c>
      <c r="I204" s="36">
        <f t="shared" si="59"/>
        <v>15</v>
      </c>
      <c r="J204" s="66"/>
      <c r="K204" s="9"/>
      <c r="L204" s="9"/>
      <c r="M204" s="9"/>
    </row>
    <row r="205" spans="1:13" ht="72.75" customHeight="1" x14ac:dyDescent="0.3">
      <c r="A205" s="71"/>
      <c r="B205" s="71"/>
      <c r="C205" s="71"/>
      <c r="D205" s="71"/>
      <c r="E205" s="13" t="s">
        <v>16</v>
      </c>
      <c r="F205" s="15">
        <f t="shared" si="53"/>
        <v>45</v>
      </c>
      <c r="G205" s="15">
        <f>SUM(G190,G193,G196,G199,G202)</f>
        <v>15</v>
      </c>
      <c r="H205" s="15">
        <f t="shared" ref="H205:I205" si="60">SUM(H190,H193,H196,H199,H202)</f>
        <v>15</v>
      </c>
      <c r="I205" s="15">
        <f t="shared" si="60"/>
        <v>15</v>
      </c>
      <c r="J205" s="66"/>
      <c r="K205" s="9"/>
      <c r="L205" s="9"/>
      <c r="M205" s="9"/>
    </row>
    <row r="206" spans="1:13" ht="72.75" customHeight="1" x14ac:dyDescent="0.3">
      <c r="A206" s="71"/>
      <c r="B206" s="71"/>
      <c r="C206" s="71"/>
      <c r="D206" s="71"/>
      <c r="E206" s="13" t="s">
        <v>17</v>
      </c>
      <c r="F206" s="15">
        <f t="shared" si="53"/>
        <v>0</v>
      </c>
      <c r="G206" s="15">
        <f t="shared" ref="G206:I206" si="61">SUM(G191,G194,G197,G200,G203)</f>
        <v>0</v>
      </c>
      <c r="H206" s="15">
        <f t="shared" si="61"/>
        <v>0</v>
      </c>
      <c r="I206" s="15">
        <f t="shared" si="61"/>
        <v>0</v>
      </c>
      <c r="J206" s="66"/>
      <c r="K206" s="9"/>
      <c r="L206" s="9"/>
      <c r="M206" s="9"/>
    </row>
    <row r="207" spans="1:13" ht="72.75" customHeight="1" x14ac:dyDescent="0.35">
      <c r="A207" s="63" t="s">
        <v>178</v>
      </c>
      <c r="B207" s="63"/>
      <c r="C207" s="63"/>
      <c r="D207" s="63"/>
      <c r="E207" s="37" t="s">
        <v>13</v>
      </c>
      <c r="F207" s="38">
        <f t="shared" ref="F207:F209" si="62">SUM(G207:I207)</f>
        <v>8810.4</v>
      </c>
      <c r="G207" s="38">
        <f t="shared" ref="G207:I207" si="63">SUM(G208:G209)</f>
        <v>3247</v>
      </c>
      <c r="H207" s="38">
        <f t="shared" si="63"/>
        <v>2826.4</v>
      </c>
      <c r="I207" s="38">
        <f t="shared" si="63"/>
        <v>2737</v>
      </c>
      <c r="J207" s="66"/>
      <c r="K207" s="35"/>
      <c r="L207" s="35"/>
      <c r="M207" s="35"/>
    </row>
    <row r="208" spans="1:13" ht="72.75" customHeight="1" x14ac:dyDescent="0.35">
      <c r="A208" s="63"/>
      <c r="B208" s="63"/>
      <c r="C208" s="63"/>
      <c r="D208" s="63"/>
      <c r="E208" s="37" t="s">
        <v>16</v>
      </c>
      <c r="F208" s="38">
        <f t="shared" si="62"/>
        <v>8810.4</v>
      </c>
      <c r="G208" s="38">
        <f t="shared" ref="G208:I209" si="64">SUM(G22,G71,G146,G168,G186,G202)</f>
        <v>3247</v>
      </c>
      <c r="H208" s="38">
        <f t="shared" si="64"/>
        <v>2826.4</v>
      </c>
      <c r="I208" s="38">
        <f t="shared" si="64"/>
        <v>2737</v>
      </c>
      <c r="J208" s="66"/>
      <c r="K208" s="35"/>
      <c r="L208" s="35"/>
      <c r="M208" s="35"/>
    </row>
    <row r="209" spans="1:13" ht="72.75" customHeight="1" x14ac:dyDescent="0.35">
      <c r="A209" s="63"/>
      <c r="B209" s="63"/>
      <c r="C209" s="63"/>
      <c r="D209" s="63"/>
      <c r="E209" s="37" t="s">
        <v>17</v>
      </c>
      <c r="F209" s="38">
        <f t="shared" si="62"/>
        <v>0</v>
      </c>
      <c r="G209" s="38">
        <f t="shared" si="64"/>
        <v>0</v>
      </c>
      <c r="H209" s="38">
        <f t="shared" si="64"/>
        <v>0</v>
      </c>
      <c r="I209" s="38">
        <f t="shared" si="64"/>
        <v>0</v>
      </c>
      <c r="J209" s="66"/>
      <c r="K209" s="35"/>
      <c r="L209" s="35"/>
      <c r="M209" s="35"/>
    </row>
  </sheetData>
  <mergeCells count="272">
    <mergeCell ref="A204:D206"/>
    <mergeCell ref="J204:J206"/>
    <mergeCell ref="A207:D209"/>
    <mergeCell ref="J207:J209"/>
    <mergeCell ref="A198:A200"/>
    <mergeCell ref="B198:B200"/>
    <mergeCell ref="C198:C200"/>
    <mergeCell ref="D198:D200"/>
    <mergeCell ref="J198:J200"/>
    <mergeCell ref="A201:A203"/>
    <mergeCell ref="B201:B203"/>
    <mergeCell ref="C201:C203"/>
    <mergeCell ref="D201:D203"/>
    <mergeCell ref="J201:J203"/>
    <mergeCell ref="A192:A197"/>
    <mergeCell ref="B192:B194"/>
    <mergeCell ref="C192:C194"/>
    <mergeCell ref="D192:D194"/>
    <mergeCell ref="J192:J194"/>
    <mergeCell ref="B195:B197"/>
    <mergeCell ref="C195:C197"/>
    <mergeCell ref="D195:D197"/>
    <mergeCell ref="J195:J197"/>
    <mergeCell ref="A185:D187"/>
    <mergeCell ref="J185:J187"/>
    <mergeCell ref="A188:J188"/>
    <mergeCell ref="A189:A191"/>
    <mergeCell ref="B189:B191"/>
    <mergeCell ref="C189:C191"/>
    <mergeCell ref="D189:D191"/>
    <mergeCell ref="J189:J191"/>
    <mergeCell ref="A177:A179"/>
    <mergeCell ref="B177:B179"/>
    <mergeCell ref="C177:C179"/>
    <mergeCell ref="D177:D179"/>
    <mergeCell ref="J177:J179"/>
    <mergeCell ref="A180:A184"/>
    <mergeCell ref="B180:B184"/>
    <mergeCell ref="D180:D184"/>
    <mergeCell ref="J180:J184"/>
    <mergeCell ref="E181:E183"/>
    <mergeCell ref="A170:J170"/>
    <mergeCell ref="A171:A176"/>
    <mergeCell ref="B171:B173"/>
    <mergeCell ref="C171:C173"/>
    <mergeCell ref="D171:D173"/>
    <mergeCell ref="J171:J173"/>
    <mergeCell ref="B174:B176"/>
    <mergeCell ref="C174:C176"/>
    <mergeCell ref="D174:D176"/>
    <mergeCell ref="J174:J176"/>
    <mergeCell ref="A164:A166"/>
    <mergeCell ref="B164:B166"/>
    <mergeCell ref="C164:C166"/>
    <mergeCell ref="D164:D166"/>
    <mergeCell ref="J164:J166"/>
    <mergeCell ref="A167:D169"/>
    <mergeCell ref="J167:J169"/>
    <mergeCell ref="A158:A163"/>
    <mergeCell ref="B158:B160"/>
    <mergeCell ref="C158:C160"/>
    <mergeCell ref="D158:D160"/>
    <mergeCell ref="J158:J160"/>
    <mergeCell ref="B161:B163"/>
    <mergeCell ref="C161:C163"/>
    <mergeCell ref="D161:D163"/>
    <mergeCell ref="J161:J163"/>
    <mergeCell ref="B127:B129"/>
    <mergeCell ref="A142:A144"/>
    <mergeCell ref="B142:B144"/>
    <mergeCell ref="C142:C144"/>
    <mergeCell ref="D142:D144"/>
    <mergeCell ref="J142:J144"/>
    <mergeCell ref="D152:D154"/>
    <mergeCell ref="J152:J154"/>
    <mergeCell ref="B155:B157"/>
    <mergeCell ref="C155:C157"/>
    <mergeCell ref="D155:D157"/>
    <mergeCell ref="J155:J157"/>
    <mergeCell ref="A145:D147"/>
    <mergeCell ref="J145:J147"/>
    <mergeCell ref="A148:J148"/>
    <mergeCell ref="A149:A157"/>
    <mergeCell ref="B149:B151"/>
    <mergeCell ref="C149:C151"/>
    <mergeCell ref="D149:D151"/>
    <mergeCell ref="J149:J151"/>
    <mergeCell ref="B152:B154"/>
    <mergeCell ref="C152:C154"/>
    <mergeCell ref="B133:B135"/>
    <mergeCell ref="C133:C135"/>
    <mergeCell ref="D133:D135"/>
    <mergeCell ref="J133:J135"/>
    <mergeCell ref="A136:A141"/>
    <mergeCell ref="B136:B138"/>
    <mergeCell ref="C136:C138"/>
    <mergeCell ref="D136:D138"/>
    <mergeCell ref="J136:J138"/>
    <mergeCell ref="B139:B141"/>
    <mergeCell ref="C139:C141"/>
    <mergeCell ref="D139:D141"/>
    <mergeCell ref="J139:J141"/>
    <mergeCell ref="G141:I141"/>
    <mergeCell ref="J103:J105"/>
    <mergeCell ref="C127:C129"/>
    <mergeCell ref="D127:D129"/>
    <mergeCell ref="J127:J129"/>
    <mergeCell ref="B130:B132"/>
    <mergeCell ref="C130:C132"/>
    <mergeCell ref="D130:D132"/>
    <mergeCell ref="J130:J132"/>
    <mergeCell ref="C121:C123"/>
    <mergeCell ref="D121:D123"/>
    <mergeCell ref="J121:J123"/>
    <mergeCell ref="B124:B126"/>
    <mergeCell ref="C124:C126"/>
    <mergeCell ref="D124:D126"/>
    <mergeCell ref="J124:J126"/>
    <mergeCell ref="B121:B123"/>
    <mergeCell ref="B115:B117"/>
    <mergeCell ref="C115:C117"/>
    <mergeCell ref="D115:D117"/>
    <mergeCell ref="J115:J117"/>
    <mergeCell ref="B118:B120"/>
    <mergeCell ref="C118:C120"/>
    <mergeCell ref="D118:D120"/>
    <mergeCell ref="J118:J120"/>
    <mergeCell ref="A85:A97"/>
    <mergeCell ref="B85:B97"/>
    <mergeCell ref="D85:D97"/>
    <mergeCell ref="E85:E97"/>
    <mergeCell ref="A106:A114"/>
    <mergeCell ref="B106:B108"/>
    <mergeCell ref="C106:C108"/>
    <mergeCell ref="D106:D108"/>
    <mergeCell ref="J106:J108"/>
    <mergeCell ref="B109:B111"/>
    <mergeCell ref="B100:B102"/>
    <mergeCell ref="C100:C102"/>
    <mergeCell ref="D100:D102"/>
    <mergeCell ref="J100:J102"/>
    <mergeCell ref="C109:C111"/>
    <mergeCell ref="D109:D111"/>
    <mergeCell ref="J109:J111"/>
    <mergeCell ref="B112:B114"/>
    <mergeCell ref="C112:C114"/>
    <mergeCell ref="D112:D114"/>
    <mergeCell ref="J112:J114"/>
    <mergeCell ref="B103:B105"/>
    <mergeCell ref="C103:C105"/>
    <mergeCell ref="D103:D105"/>
    <mergeCell ref="A70:D72"/>
    <mergeCell ref="J70:J72"/>
    <mergeCell ref="A73:J73"/>
    <mergeCell ref="B74:B76"/>
    <mergeCell ref="C74:C76"/>
    <mergeCell ref="D74:D76"/>
    <mergeCell ref="F74:I74"/>
    <mergeCell ref="J74:J76"/>
    <mergeCell ref="B77:B84"/>
    <mergeCell ref="A74:A84"/>
    <mergeCell ref="J77:J84"/>
    <mergeCell ref="D77:D84"/>
    <mergeCell ref="E78:E84"/>
    <mergeCell ref="A64:A69"/>
    <mergeCell ref="B64:B66"/>
    <mergeCell ref="C64:C66"/>
    <mergeCell ref="D64:D66"/>
    <mergeCell ref="J64:J66"/>
    <mergeCell ref="B67:B69"/>
    <mergeCell ref="C67:C69"/>
    <mergeCell ref="D67:D69"/>
    <mergeCell ref="J67:J69"/>
    <mergeCell ref="C58:C60"/>
    <mergeCell ref="D58:D60"/>
    <mergeCell ref="J58:J60"/>
    <mergeCell ref="B61:B63"/>
    <mergeCell ref="C61:C63"/>
    <mergeCell ref="D61:D63"/>
    <mergeCell ref="J61:J63"/>
    <mergeCell ref="A52:A63"/>
    <mergeCell ref="B52:B54"/>
    <mergeCell ref="C52:C54"/>
    <mergeCell ref="D52:D54"/>
    <mergeCell ref="J52:J54"/>
    <mergeCell ref="B55:B57"/>
    <mergeCell ref="C55:C57"/>
    <mergeCell ref="D55:D57"/>
    <mergeCell ref="J55:J57"/>
    <mergeCell ref="B58:B60"/>
    <mergeCell ref="A37:A39"/>
    <mergeCell ref="B37:B39"/>
    <mergeCell ref="C37:C39"/>
    <mergeCell ref="D37:D39"/>
    <mergeCell ref="J37:J39"/>
    <mergeCell ref="C46:C48"/>
    <mergeCell ref="D46:D48"/>
    <mergeCell ref="J46:J48"/>
    <mergeCell ref="B49:B51"/>
    <mergeCell ref="C49:C51"/>
    <mergeCell ref="D49:D51"/>
    <mergeCell ref="J49:J51"/>
    <mergeCell ref="A40:A51"/>
    <mergeCell ref="B40:B42"/>
    <mergeCell ref="C40:C42"/>
    <mergeCell ref="D40:D42"/>
    <mergeCell ref="J40:J42"/>
    <mergeCell ref="B43:B45"/>
    <mergeCell ref="C43:C45"/>
    <mergeCell ref="D43:D45"/>
    <mergeCell ref="J43:J45"/>
    <mergeCell ref="B46:B48"/>
    <mergeCell ref="C28:C30"/>
    <mergeCell ref="D28:D30"/>
    <mergeCell ref="J28:J30"/>
    <mergeCell ref="B31:B33"/>
    <mergeCell ref="C31:C33"/>
    <mergeCell ref="D31:D33"/>
    <mergeCell ref="J31:J33"/>
    <mergeCell ref="A21:D23"/>
    <mergeCell ref="J21:J23"/>
    <mergeCell ref="A24:J24"/>
    <mergeCell ref="A25:A36"/>
    <mergeCell ref="B25:B27"/>
    <mergeCell ref="C25:C27"/>
    <mergeCell ref="D25:D27"/>
    <mergeCell ref="J25:J27"/>
    <mergeCell ref="G27:I27"/>
    <mergeCell ref="B28:B30"/>
    <mergeCell ref="B34:B36"/>
    <mergeCell ref="C34:C36"/>
    <mergeCell ref="D34:D36"/>
    <mergeCell ref="J34:J36"/>
    <mergeCell ref="J12:J14"/>
    <mergeCell ref="B15:B17"/>
    <mergeCell ref="C15:C17"/>
    <mergeCell ref="D15:D17"/>
    <mergeCell ref="F15:I15"/>
    <mergeCell ref="J15:J17"/>
    <mergeCell ref="A9:A17"/>
    <mergeCell ref="B9:B11"/>
    <mergeCell ref="C9:C11"/>
    <mergeCell ref="D9:D11"/>
    <mergeCell ref="F9:I9"/>
    <mergeCell ref="J9:J11"/>
    <mergeCell ref="B12:B14"/>
    <mergeCell ref="C12:C14"/>
    <mergeCell ref="D12:D14"/>
    <mergeCell ref="L180:L184"/>
    <mergeCell ref="M180:M184"/>
    <mergeCell ref="J85:J97"/>
    <mergeCell ref="B98:B99"/>
    <mergeCell ref="A98:A105"/>
    <mergeCell ref="J98:J99"/>
    <mergeCell ref="A115:A126"/>
    <mergeCell ref="A127:A135"/>
    <mergeCell ref="A4:J4"/>
    <mergeCell ref="A6:A7"/>
    <mergeCell ref="B6:B7"/>
    <mergeCell ref="C6:C7"/>
    <mergeCell ref="D6:D7"/>
    <mergeCell ref="E6:E7"/>
    <mergeCell ref="F6:I6"/>
    <mergeCell ref="J6:J7"/>
    <mergeCell ref="A8:J8"/>
    <mergeCell ref="A18:A20"/>
    <mergeCell ref="B18:B20"/>
    <mergeCell ref="C18:C20"/>
    <mergeCell ref="D18:D20"/>
    <mergeCell ref="F18:I18"/>
    <mergeCell ref="J18:J20"/>
    <mergeCell ref="F12:I12"/>
  </mergeCell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rowBreaks count="17" manualBreakCount="17">
    <brk id="17" max="9" man="1"/>
    <brk id="23" max="9" man="1"/>
    <brk id="39" max="9" man="1"/>
    <brk id="51" max="9" man="1"/>
    <brk id="63" max="9" man="1"/>
    <brk id="72" max="9" man="1"/>
    <brk id="84" max="9" man="1"/>
    <brk id="97" max="9" man="1"/>
    <brk id="114" max="9" man="1"/>
    <brk id="126" max="9" man="1"/>
    <brk id="135" max="16383" man="1"/>
    <brk id="147" max="9" man="1"/>
    <brk id="157" max="9" man="1"/>
    <brk id="169" max="9" man="1"/>
    <brk id="179" max="9" man="1"/>
    <brk id="187" max="9" man="1"/>
    <brk id="19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4</vt:i4>
      </vt:variant>
    </vt:vector>
  </HeadingPairs>
  <TitlesOfParts>
    <vt:vector size="5" baseType="lpstr">
      <vt:lpstr>додаток 1</vt:lpstr>
      <vt:lpstr>'додаток 1'!Print_Area</vt:lpstr>
      <vt:lpstr>'додаток 1'!Print_Titles</vt:lpstr>
      <vt:lpstr>'додаток 1'!Заголовки_для_друку</vt:lpstr>
      <vt:lpstr>'додаток 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Богдана Василів</dc:creator>
  <cp:lastModifiedBy>Volodymyr Kovalchuk</cp:lastModifiedBy>
  <cp:lastPrinted>2024-07-05T07:45:34Z</cp:lastPrinted>
  <dcterms:created xsi:type="dcterms:W3CDTF">2024-06-20T05:56:17Z</dcterms:created>
  <dcterms:modified xsi:type="dcterms:W3CDTF">2024-07-08T09:35:53Z</dcterms:modified>
</cp:coreProperties>
</file>