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Горун\Віталій\Контролі\Інформація про звіт на сайт (щоквартально)\Іпв_2023\"/>
    </mc:Choice>
  </mc:AlternateContent>
  <xr:revisionPtr revIDLastSave="0" documentId="13_ncr:1_{52C41B10-3BC7-491A-985A-75F2C28FA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півріччя 2023 року" sheetId="1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Database">#REF!</definedName>
    <definedName name="В68">#REF!</definedName>
    <definedName name="ввввв">#REF!</definedName>
    <definedName name="вввввв">#REF!</definedName>
    <definedName name="вс">#REF!</definedName>
    <definedName name="_xlnm.Print_Titles" localSheetId="0">'I півріччя 2023 року'!$6:$8</definedName>
    <definedName name="_xlnm.Print_Area" localSheetId="0">'I півріччя 2023 року'!$A$1:$K$27</definedName>
    <definedName name="рррррр">#REF!</definedName>
  </definedNames>
  <calcPr calcId="181029"/>
</workbook>
</file>

<file path=xl/calcChain.xml><?xml version="1.0" encoding="utf-8"?>
<calcChain xmlns="http://schemas.openxmlformats.org/spreadsheetml/2006/main">
  <c r="I21" i="1" l="1"/>
  <c r="K21" i="1"/>
  <c r="K22" i="1"/>
  <c r="J22" i="1"/>
  <c r="F18" i="1"/>
  <c r="F25" i="1" s="1"/>
  <c r="F7" i="1"/>
  <c r="C18" i="1"/>
  <c r="C25" i="1" s="1"/>
  <c r="H16" i="1"/>
  <c r="I16" i="1"/>
  <c r="J16" i="1" l="1"/>
  <c r="K16" i="1" s="1"/>
  <c r="J17" i="1"/>
  <c r="I20" i="1" l="1"/>
  <c r="J20" i="1"/>
  <c r="H13" i="1"/>
  <c r="E20" i="1"/>
  <c r="K20" i="1" l="1"/>
  <c r="J7" i="1"/>
  <c r="G7" i="1"/>
  <c r="I7" i="1"/>
  <c r="I10" i="1" l="1"/>
  <c r="J10" i="1"/>
  <c r="K10" i="1" l="1"/>
  <c r="E14" i="1"/>
  <c r="E10" i="1"/>
  <c r="J24" i="1" l="1"/>
  <c r="I24" i="1"/>
  <c r="H24" i="1"/>
  <c r="E24" i="1"/>
  <c r="J23" i="1"/>
  <c r="I23" i="1"/>
  <c r="H23" i="1"/>
  <c r="E23" i="1"/>
  <c r="I19" i="1"/>
  <c r="G18" i="1"/>
  <c r="D18" i="1"/>
  <c r="H17" i="1"/>
  <c r="I17" i="1"/>
  <c r="J15" i="1"/>
  <c r="I15" i="1"/>
  <c r="H15" i="1"/>
  <c r="J14" i="1"/>
  <c r="I14" i="1"/>
  <c r="J13" i="1"/>
  <c r="I13" i="1"/>
  <c r="J12" i="1"/>
  <c r="I12" i="1"/>
  <c r="E12" i="1"/>
  <c r="J11" i="1"/>
  <c r="I11" i="1"/>
  <c r="E11" i="1"/>
  <c r="J9" i="1"/>
  <c r="I9" i="1"/>
  <c r="E9" i="1"/>
  <c r="J19" i="1" l="1"/>
  <c r="K19" i="1" s="1"/>
  <c r="E19" i="1"/>
  <c r="K23" i="1"/>
  <c r="K24" i="1"/>
  <c r="K17" i="1"/>
  <c r="G25" i="1"/>
  <c r="D25" i="1"/>
  <c r="I18" i="1"/>
  <c r="I25" i="1" s="1"/>
  <c r="K12" i="1"/>
  <c r="K14" i="1"/>
  <c r="J18" i="1"/>
  <c r="K11" i="1"/>
  <c r="K13" i="1"/>
  <c r="K15" i="1"/>
  <c r="K9" i="1"/>
  <c r="E17" i="1"/>
  <c r="H18" i="1"/>
  <c r="J25" i="1" l="1"/>
  <c r="K25" i="1" s="1"/>
  <c r="H25" i="1"/>
  <c r="E25" i="1"/>
  <c r="K18" i="1"/>
  <c r="E18" i="1"/>
</calcChain>
</file>

<file path=xl/sharedStrings.xml><?xml version="1.0" encoding="utf-8"?>
<sst xmlns="http://schemas.openxmlformats.org/spreadsheetml/2006/main" count="49" uniqueCount="47">
  <si>
    <t>(тис.грн.)</t>
  </si>
  <si>
    <t>Код бюджетної класифікації доходів</t>
  </si>
  <si>
    <t>Найменування доходів</t>
  </si>
  <si>
    <t>Загальний фонд</t>
  </si>
  <si>
    <t>Спеціальний фонд</t>
  </si>
  <si>
    <t>Разом</t>
  </si>
  <si>
    <t>відхилення
(+,-)</t>
  </si>
  <si>
    <t>5=4-3</t>
  </si>
  <si>
    <t>8=7-6</t>
  </si>
  <si>
    <t>9=3+6</t>
  </si>
  <si>
    <t>10=4+7</t>
  </si>
  <si>
    <t>11=10-9</t>
  </si>
  <si>
    <t>11010000</t>
  </si>
  <si>
    <t>Податок на доходи фізичних осіб</t>
  </si>
  <si>
    <t>13020000</t>
  </si>
  <si>
    <t>13030000</t>
  </si>
  <si>
    <t>19010000</t>
  </si>
  <si>
    <t>Екологічний податок</t>
  </si>
  <si>
    <t>25000000</t>
  </si>
  <si>
    <t>Власні надходження бюджетних установ</t>
  </si>
  <si>
    <t>Інші надходження</t>
  </si>
  <si>
    <t>Разом доходів</t>
  </si>
  <si>
    <t>41020100</t>
  </si>
  <si>
    <t>41030000</t>
  </si>
  <si>
    <t>Субвенції з державного бюджету місцевим бюджетам</t>
  </si>
  <si>
    <t>Всього доходів</t>
  </si>
  <si>
    <t>11020000</t>
  </si>
  <si>
    <t>Податок на прибуток підприємств</t>
  </si>
  <si>
    <t>Рентна плата за спеціальне використання води</t>
  </si>
  <si>
    <t>Рентна плата за користування надрами</t>
  </si>
  <si>
    <t>Плата за надання адміністративних послуг</t>
  </si>
  <si>
    <t>22010000</t>
  </si>
  <si>
    <t>Інформація про виконання доходів обласного бюджету</t>
  </si>
  <si>
    <t xml:space="preserve">Базова дотація </t>
  </si>
  <si>
    <t>41020200</t>
  </si>
  <si>
    <t>41050000</t>
  </si>
  <si>
    <t>Субвенції з місцевих бюджетів іншим місцевим бюджетам</t>
  </si>
  <si>
    <t>41021100</t>
  </si>
  <si>
    <t>30000000</t>
  </si>
  <si>
    <t>Доходи від операцій з капіталом</t>
  </si>
  <si>
    <t>Додаткова дотація на здійснення переданих з державного бюджету видатків з утримання закладів освіти та охорони здоров"я</t>
  </si>
  <si>
    <t xml:space="preserve">Додаткова дотація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</t>
  </si>
  <si>
    <t>виконано за                 I півріччя 2022 року</t>
  </si>
  <si>
    <t>Рівненської області за I півріччя 2023 року</t>
  </si>
  <si>
    <t>виконано за                 I півріччя 2023 року</t>
  </si>
  <si>
    <t>41021300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</si>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</sst>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_-* #,##0_р_._-;\-* #,##0_р_._-;_-* &quot;-&quot;_р_._-;_-@_-"/>
    <numFmt numFmtId="167" formatCode="_-* #,##0.00_р_._-;\-* #,##0.00_р_._-;_-* &quot;-&quot;??_р_._-;_-@_-"/>
    <numFmt numFmtId="168" formatCode="#,##0.000"/>
    <numFmt numFmtId="169" formatCode="0.000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 Cyr"/>
      <family val="1"/>
      <charset val="204"/>
    </font>
    <font>
      <sz val="14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5" fillId="0" borderId="0"/>
    <xf numFmtId="0" fontId="1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0" borderId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6" fillId="10" borderId="11" applyNumberFormat="0" applyAlignment="0" applyProtection="0"/>
    <xf numFmtId="0" fontId="27" fillId="23" borderId="12" applyNumberFormat="0" applyAlignment="0" applyProtection="0"/>
    <xf numFmtId="0" fontId="28" fillId="23" borderId="11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24" borderId="14" applyNumberFormat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3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12" fillId="26" borderId="15" applyNumberFormat="0" applyFont="0" applyAlignment="0" applyProtection="0"/>
    <xf numFmtId="0" fontId="1" fillId="2" borderId="4" applyNumberFormat="0" applyFont="0" applyAlignment="0" applyProtection="0"/>
    <xf numFmtId="0" fontId="35" fillId="0" borderId="16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8" fillId="7" borderId="0" applyNumberFormat="0" applyBorder="0" applyAlignment="0" applyProtection="0"/>
  </cellStyleXfs>
  <cellXfs count="55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/>
    </xf>
    <xf numFmtId="0" fontId="10" fillId="0" borderId="10" xfId="0" applyFont="1" applyBorder="1" applyAlignment="1">
      <alignment horizontal="centerContinuous" vertical="center" wrapText="1"/>
    </xf>
    <xf numFmtId="0" fontId="10" fillId="0" borderId="6" xfId="0" applyFont="1" applyBorder="1" applyAlignment="1">
      <alignment horizontal="centerContinuous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Continuous" vertical="center" wrapText="1"/>
    </xf>
    <xf numFmtId="49" fontId="6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left" wrapText="1"/>
    </xf>
    <xf numFmtId="164" fontId="7" fillId="0" borderId="6" xfId="1" applyNumberFormat="1" applyFont="1" applyBorder="1"/>
    <xf numFmtId="164" fontId="7" fillId="0" borderId="6" xfId="1" applyNumberFormat="1" applyFont="1" applyBorder="1" applyProtection="1">
      <protection locked="0"/>
    </xf>
    <xf numFmtId="0" fontId="7" fillId="0" borderId="6" xfId="1" applyFont="1" applyBorder="1" applyAlignment="1">
      <alignment horizontal="left"/>
    </xf>
    <xf numFmtId="49" fontId="14" fillId="0" borderId="6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left" vertical="center" wrapText="1"/>
    </xf>
    <xf numFmtId="0" fontId="5" fillId="0" borderId="0" xfId="1"/>
    <xf numFmtId="49" fontId="16" fillId="3" borderId="6" xfId="1" applyNumberFormat="1" applyFont="1" applyFill="1" applyBorder="1" applyAlignment="1">
      <alignment horizontal="center"/>
    </xf>
    <xf numFmtId="0" fontId="17" fillId="3" borderId="6" xfId="1" applyFont="1" applyFill="1" applyBorder="1" applyAlignment="1">
      <alignment horizontal="left" vertical="center" wrapText="1"/>
    </xf>
    <xf numFmtId="49" fontId="5" fillId="0" borderId="6" xfId="1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9" fontId="18" fillId="4" borderId="6" xfId="1" applyNumberFormat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left" vertical="center" wrapText="1"/>
    </xf>
    <xf numFmtId="164" fontId="20" fillId="4" borderId="6" xfId="1" applyNumberFormat="1" applyFont="1" applyFill="1" applyBorder="1"/>
    <xf numFmtId="0" fontId="6" fillId="0" borderId="0" xfId="1" applyFont="1" applyAlignment="1">
      <alignment horizontal="left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2" fontId="0" fillId="0" borderId="0" xfId="0" applyNumberFormat="1"/>
    <xf numFmtId="165" fontId="21" fillId="0" borderId="0" xfId="1" applyNumberFormat="1" applyFont="1"/>
    <xf numFmtId="2" fontId="1" fillId="0" borderId="0" xfId="2" applyNumberFormat="1"/>
    <xf numFmtId="165" fontId="8" fillId="0" borderId="0" xfId="1" applyNumberFormat="1" applyFont="1" applyAlignment="1">
      <alignment horizontal="centerContinuous" vertical="center"/>
    </xf>
    <xf numFmtId="164" fontId="6" fillId="0" borderId="0" xfId="1" applyNumberFormat="1" applyFont="1" applyAlignment="1">
      <alignment horizontal="centerContinuous" vertical="center"/>
    </xf>
    <xf numFmtId="165" fontId="6" fillId="0" borderId="0" xfId="1" applyNumberFormat="1" applyFont="1" applyAlignment="1">
      <alignment horizontal="centerContinuous" vertical="center"/>
    </xf>
    <xf numFmtId="164" fontId="6" fillId="0" borderId="0" xfId="1" applyNumberFormat="1" applyFont="1"/>
    <xf numFmtId="0" fontId="6" fillId="0" borderId="0" xfId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17" fillId="3" borderId="6" xfId="1" applyNumberFormat="1" applyFont="1" applyFill="1" applyBorder="1" applyAlignment="1">
      <alignment horizontal="right" wrapText="1"/>
    </xf>
    <xf numFmtId="169" fontId="6" fillId="0" borderId="0" xfId="1" applyNumberFormat="1" applyFont="1" applyAlignment="1">
      <alignment horizontal="center" vertical="center"/>
    </xf>
    <xf numFmtId="168" fontId="6" fillId="0" borderId="0" xfId="1" applyNumberFormat="1" applyFont="1"/>
    <xf numFmtId="0" fontId="15" fillId="0" borderId="6" xfId="1" applyFont="1" applyBorder="1" applyAlignment="1">
      <alignment horizontal="left" wrapText="1"/>
    </xf>
    <xf numFmtId="0" fontId="8" fillId="0" borderId="0" xfId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5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9" fillId="0" borderId="0" xfId="1" applyFont="1" applyAlignment="1">
      <alignment horizontal="center" wrapText="1"/>
    </xf>
    <xf numFmtId="0" fontId="9" fillId="0" borderId="5" xfId="1" applyFont="1" applyBorder="1" applyAlignment="1">
      <alignment horizontal="center"/>
    </xf>
  </cellXfs>
  <cellStyles count="49">
    <cellStyle name="20% - Акцент1" xfId="3" xr:uid="{00000000-0005-0000-0000-000000000000}"/>
    <cellStyle name="20% - Акцент2" xfId="4" xr:uid="{00000000-0005-0000-0000-000001000000}"/>
    <cellStyle name="20% - Акцент3" xfId="5" xr:uid="{00000000-0005-0000-0000-000002000000}"/>
    <cellStyle name="20% - Акцент4" xfId="6" xr:uid="{00000000-0005-0000-0000-000003000000}"/>
    <cellStyle name="20% - Акцент5" xfId="7" xr:uid="{00000000-0005-0000-0000-000004000000}"/>
    <cellStyle name="20% - Акцент6" xfId="8" xr:uid="{00000000-0005-0000-0000-000005000000}"/>
    <cellStyle name="40% - Акцент1" xfId="9" xr:uid="{00000000-0005-0000-0000-000006000000}"/>
    <cellStyle name="40% - Акцент2" xfId="10" xr:uid="{00000000-0005-0000-0000-000007000000}"/>
    <cellStyle name="40% - Акцент3" xfId="11" xr:uid="{00000000-0005-0000-0000-000008000000}"/>
    <cellStyle name="40% - Акцент4" xfId="12" xr:uid="{00000000-0005-0000-0000-000009000000}"/>
    <cellStyle name="40% - Акцент5" xfId="13" xr:uid="{00000000-0005-0000-0000-00000A000000}"/>
    <cellStyle name="40% - Акцент6" xfId="14" xr:uid="{00000000-0005-0000-0000-00000B000000}"/>
    <cellStyle name="60% - Акцент1" xfId="15" xr:uid="{00000000-0005-0000-0000-00000C000000}"/>
    <cellStyle name="60% - Акцент2" xfId="16" xr:uid="{00000000-0005-0000-0000-00000D000000}"/>
    <cellStyle name="60% - Акцент3" xfId="17" xr:uid="{00000000-0005-0000-0000-00000E000000}"/>
    <cellStyle name="60% - Акцент4" xfId="18" xr:uid="{00000000-0005-0000-0000-00000F000000}"/>
    <cellStyle name="60% - Акцент5" xfId="19" xr:uid="{00000000-0005-0000-0000-000010000000}"/>
    <cellStyle name="60% - Акцент6" xfId="20" xr:uid="{00000000-0005-0000-0000-000011000000}"/>
    <cellStyle name="Normal_Доходи" xfId="21" xr:uid="{00000000-0005-0000-0000-000012000000}"/>
    <cellStyle name="Акцент1" xfId="22" xr:uid="{00000000-0005-0000-0000-000013000000}"/>
    <cellStyle name="Акцент2" xfId="23" xr:uid="{00000000-0005-0000-0000-000014000000}"/>
    <cellStyle name="Акцент3" xfId="24" xr:uid="{00000000-0005-0000-0000-000015000000}"/>
    <cellStyle name="Акцент4" xfId="25" xr:uid="{00000000-0005-0000-0000-000016000000}"/>
    <cellStyle name="Акцент5" xfId="26" xr:uid="{00000000-0005-0000-0000-000017000000}"/>
    <cellStyle name="Акцент6" xfId="27" xr:uid="{00000000-0005-0000-0000-000018000000}"/>
    <cellStyle name="Ввод " xfId="28" xr:uid="{00000000-0005-0000-0000-000019000000}"/>
    <cellStyle name="Вывод" xfId="29" xr:uid="{00000000-0005-0000-0000-00001A000000}"/>
    <cellStyle name="Вычисление" xfId="30" xr:uid="{00000000-0005-0000-0000-00001B000000}"/>
    <cellStyle name="Заголовок 1 2" xfId="31" xr:uid="{00000000-0005-0000-0000-00001C000000}"/>
    <cellStyle name="Заголовок 2 2" xfId="32" xr:uid="{00000000-0005-0000-0000-00001D000000}"/>
    <cellStyle name="Заголовок 3 2" xfId="33" xr:uid="{00000000-0005-0000-0000-00001E000000}"/>
    <cellStyle name="Заголовок 4 2" xfId="34" xr:uid="{00000000-0005-0000-0000-00001F000000}"/>
    <cellStyle name="Звичайний 2" xfId="2" xr:uid="{00000000-0005-0000-0000-000020000000}"/>
    <cellStyle name="Итог" xfId="35" xr:uid="{00000000-0005-0000-0000-000021000000}"/>
    <cellStyle name="Контрольная ячейка" xfId="36" xr:uid="{00000000-0005-0000-0000-000022000000}"/>
    <cellStyle name="Название" xfId="37" xr:uid="{00000000-0005-0000-0000-000023000000}"/>
    <cellStyle name="Нейтральный" xfId="38" xr:uid="{00000000-0005-0000-0000-000024000000}"/>
    <cellStyle name="Обычный" xfId="0" builtinId="0"/>
    <cellStyle name="Обычный_ZV1PIV98" xfId="1" xr:uid="{00000000-0005-0000-0000-000026000000}"/>
    <cellStyle name="Плохой" xfId="39" xr:uid="{00000000-0005-0000-0000-000027000000}"/>
    <cellStyle name="Пояснение" xfId="40" xr:uid="{00000000-0005-0000-0000-000028000000}"/>
    <cellStyle name="Примечание" xfId="41" xr:uid="{00000000-0005-0000-0000-000029000000}"/>
    <cellStyle name="Примітка 2" xfId="42" xr:uid="{00000000-0005-0000-0000-00002A000000}"/>
    <cellStyle name="Связанная ячейка" xfId="43" xr:uid="{00000000-0005-0000-0000-00002B000000}"/>
    <cellStyle name="Стиль 1" xfId="44" xr:uid="{00000000-0005-0000-0000-00002C000000}"/>
    <cellStyle name="Текст предупреждения" xfId="45" xr:uid="{00000000-0005-0000-0000-00002D000000}"/>
    <cellStyle name="Тысячи [0]_Розподіл (2)" xfId="46" xr:uid="{00000000-0005-0000-0000-00002E000000}"/>
    <cellStyle name="Тысячи_Розподіл (2)" xfId="47" xr:uid="{00000000-0005-0000-0000-00002F000000}"/>
    <cellStyle name="Хороший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90" zoomScaleNormal="90" zoomScaleSheetLayoutView="61" workbookViewId="0">
      <selection activeCell="P12" sqref="P12"/>
    </sheetView>
  </sheetViews>
  <sheetFormatPr defaultColWidth="7.5703125" defaultRowHeight="15.75" x14ac:dyDescent="0.25"/>
  <cols>
    <col min="1" max="1" width="13.140625" style="1" customWidth="1"/>
    <col min="2" max="2" width="59.28515625" style="2" customWidth="1"/>
    <col min="3" max="3" width="15.140625" style="2" customWidth="1"/>
    <col min="4" max="4" width="14.7109375" style="3" customWidth="1"/>
    <col min="5" max="5" width="15.5703125" style="3" customWidth="1"/>
    <col min="6" max="6" width="15.42578125" style="3" customWidth="1"/>
    <col min="7" max="7" width="14.7109375" style="3" customWidth="1"/>
    <col min="8" max="8" width="13.85546875" style="3" customWidth="1"/>
    <col min="9" max="9" width="15.5703125" style="3" customWidth="1"/>
    <col min="10" max="10" width="14.85546875" style="3" customWidth="1"/>
    <col min="11" max="11" width="15.5703125" style="3" customWidth="1"/>
    <col min="12" max="16384" width="7.5703125" style="3"/>
  </cols>
  <sheetData>
    <row r="1" spans="1:11" ht="13.5" customHeight="1" x14ac:dyDescent="0.3">
      <c r="G1" s="45"/>
      <c r="H1" s="45"/>
      <c r="I1" s="45"/>
      <c r="J1" s="45"/>
      <c r="K1" s="4"/>
    </row>
    <row r="2" spans="1:11" ht="22.7" customHeight="1" x14ac:dyDescent="0.3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7" customHeight="1" x14ac:dyDescent="0.3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2.6" customHeight="1" x14ac:dyDescent="0.25"/>
    <row r="5" spans="1:11" ht="15" customHeight="1" x14ac:dyDescent="0.25">
      <c r="A5" s="46"/>
      <c r="B5" s="46"/>
      <c r="C5" s="46"/>
      <c r="D5" s="46"/>
      <c r="E5" s="46"/>
      <c r="F5" s="46"/>
      <c r="G5" s="46"/>
      <c r="H5" s="46"/>
      <c r="I5" s="47"/>
      <c r="J5" s="54" t="s">
        <v>0</v>
      </c>
      <c r="K5" s="54"/>
    </row>
    <row r="6" spans="1:11" ht="21" customHeight="1" x14ac:dyDescent="0.25">
      <c r="A6" s="48" t="s">
        <v>1</v>
      </c>
      <c r="B6" s="49" t="s">
        <v>2</v>
      </c>
      <c r="C6" s="50" t="s">
        <v>3</v>
      </c>
      <c r="D6" s="51"/>
      <c r="E6" s="52"/>
      <c r="F6" s="50" t="s">
        <v>4</v>
      </c>
      <c r="G6" s="51"/>
      <c r="H6" s="52"/>
      <c r="I6" s="50" t="s">
        <v>5</v>
      </c>
      <c r="J6" s="51"/>
      <c r="K6" s="52"/>
    </row>
    <row r="7" spans="1:11" ht="82.5" customHeight="1" x14ac:dyDescent="0.25">
      <c r="A7" s="48"/>
      <c r="B7" s="49"/>
      <c r="C7" s="5" t="s">
        <v>42</v>
      </c>
      <c r="D7" s="5" t="s">
        <v>44</v>
      </c>
      <c r="E7" s="6" t="s">
        <v>6</v>
      </c>
      <c r="F7" s="5" t="str">
        <f>C7</f>
        <v>виконано за                 I півріччя 2022 року</v>
      </c>
      <c r="G7" s="5" t="str">
        <f>D7</f>
        <v>виконано за                 I півріччя 2023 року</v>
      </c>
      <c r="H7" s="6" t="s">
        <v>6</v>
      </c>
      <c r="I7" s="5" t="str">
        <f>C7</f>
        <v>виконано за                 I півріччя 2022 року</v>
      </c>
      <c r="J7" s="5" t="str">
        <f>D7</f>
        <v>виконано за                 I півріччя 2023 року</v>
      </c>
      <c r="K7" s="6" t="s">
        <v>6</v>
      </c>
    </row>
    <row r="8" spans="1:11" ht="16.5" customHeight="1" x14ac:dyDescent="0.25">
      <c r="A8" s="7">
        <v>1</v>
      </c>
      <c r="B8" s="7">
        <v>2</v>
      </c>
      <c r="C8" s="8">
        <v>3</v>
      </c>
      <c r="D8" s="8">
        <v>4</v>
      </c>
      <c r="E8" s="7" t="s">
        <v>7</v>
      </c>
      <c r="F8" s="7">
        <v>6</v>
      </c>
      <c r="G8" s="7">
        <v>7</v>
      </c>
      <c r="H8" s="7" t="s">
        <v>8</v>
      </c>
      <c r="I8" s="8" t="s">
        <v>9</v>
      </c>
      <c r="J8" s="9" t="s">
        <v>10</v>
      </c>
      <c r="K8" s="9" t="s">
        <v>11</v>
      </c>
    </row>
    <row r="9" spans="1:11" ht="23.25" customHeight="1" x14ac:dyDescent="0.3">
      <c r="A9" s="10" t="s">
        <v>12</v>
      </c>
      <c r="B9" s="11" t="s">
        <v>13</v>
      </c>
      <c r="C9" s="12">
        <v>570536.17200000002</v>
      </c>
      <c r="D9" s="12">
        <v>765970.73100000003</v>
      </c>
      <c r="E9" s="12">
        <f>D9-C9</f>
        <v>195434.55900000001</v>
      </c>
      <c r="F9" s="12"/>
      <c r="G9" s="12"/>
      <c r="H9" s="12"/>
      <c r="I9" s="12">
        <f t="shared" ref="I9:J10" si="0">C9+F9</f>
        <v>570536.17200000002</v>
      </c>
      <c r="J9" s="12">
        <f t="shared" si="0"/>
        <v>765970.73100000003</v>
      </c>
      <c r="K9" s="12">
        <f>J9-I9</f>
        <v>195434.55900000001</v>
      </c>
    </row>
    <row r="10" spans="1:11" ht="23.25" customHeight="1" x14ac:dyDescent="0.3">
      <c r="A10" s="10" t="s">
        <v>26</v>
      </c>
      <c r="B10" s="11" t="s">
        <v>27</v>
      </c>
      <c r="C10" s="12">
        <v>35435.025000000001</v>
      </c>
      <c r="D10" s="12">
        <v>73145.100000000006</v>
      </c>
      <c r="E10" s="12">
        <f t="shared" ref="E10" si="1">D10-C10</f>
        <v>37710.075000000004</v>
      </c>
      <c r="F10" s="12"/>
      <c r="G10" s="12"/>
      <c r="H10" s="12"/>
      <c r="I10" s="12">
        <f t="shared" si="0"/>
        <v>35435.025000000001</v>
      </c>
      <c r="J10" s="12">
        <f t="shared" si="0"/>
        <v>73145.100000000006</v>
      </c>
      <c r="K10" s="12">
        <f>J10-I10</f>
        <v>37710.075000000004</v>
      </c>
    </row>
    <row r="11" spans="1:11" ht="27.75" customHeight="1" x14ac:dyDescent="0.3">
      <c r="A11" s="10" t="s">
        <v>14</v>
      </c>
      <c r="B11" s="11" t="s">
        <v>28</v>
      </c>
      <c r="C11" s="13">
        <v>9433.68</v>
      </c>
      <c r="D11" s="13">
        <v>11667.197</v>
      </c>
      <c r="E11" s="12">
        <f t="shared" ref="E11:E25" si="2">D11-C11</f>
        <v>2233.5169999999998</v>
      </c>
      <c r="F11" s="13"/>
      <c r="G11" s="13"/>
      <c r="H11" s="13"/>
      <c r="I11" s="12">
        <f t="shared" ref="I11:J17" si="3">C11+F11</f>
        <v>9433.68</v>
      </c>
      <c r="J11" s="12">
        <f t="shared" si="3"/>
        <v>11667.197</v>
      </c>
      <c r="K11" s="12">
        <f t="shared" ref="K11:K25" si="4">J11-I11</f>
        <v>2233.5169999999998</v>
      </c>
    </row>
    <row r="12" spans="1:11" ht="27.75" customHeight="1" x14ac:dyDescent="0.3">
      <c r="A12" s="10" t="s">
        <v>15</v>
      </c>
      <c r="B12" s="11" t="s">
        <v>29</v>
      </c>
      <c r="C12" s="13">
        <v>6191.1059999999998</v>
      </c>
      <c r="D12" s="13">
        <v>6466.3329999999996</v>
      </c>
      <c r="E12" s="12">
        <f t="shared" si="2"/>
        <v>275.22699999999986</v>
      </c>
      <c r="F12" s="13"/>
      <c r="G12" s="13"/>
      <c r="H12" s="13"/>
      <c r="I12" s="12">
        <f t="shared" si="3"/>
        <v>6191.1059999999998</v>
      </c>
      <c r="J12" s="12">
        <f t="shared" si="3"/>
        <v>6466.3329999999996</v>
      </c>
      <c r="K12" s="12">
        <f t="shared" si="4"/>
        <v>275.22699999999986</v>
      </c>
    </row>
    <row r="13" spans="1:11" ht="27.75" customHeight="1" x14ac:dyDescent="0.3">
      <c r="A13" s="10" t="s">
        <v>16</v>
      </c>
      <c r="B13" s="11" t="s">
        <v>17</v>
      </c>
      <c r="C13" s="13"/>
      <c r="D13" s="13"/>
      <c r="E13" s="12"/>
      <c r="F13" s="13">
        <v>4804.4359999999997</v>
      </c>
      <c r="G13" s="13">
        <v>6115.1750000000002</v>
      </c>
      <c r="H13" s="13">
        <f t="shared" ref="H13:H25" si="5">G13-F13</f>
        <v>1310.7390000000005</v>
      </c>
      <c r="I13" s="12">
        <f t="shared" si="3"/>
        <v>4804.4359999999997</v>
      </c>
      <c r="J13" s="12">
        <f t="shared" si="3"/>
        <v>6115.1750000000002</v>
      </c>
      <c r="K13" s="12">
        <f t="shared" si="4"/>
        <v>1310.7390000000005</v>
      </c>
    </row>
    <row r="14" spans="1:11" ht="29.25" customHeight="1" x14ac:dyDescent="0.3">
      <c r="A14" s="10" t="s">
        <v>31</v>
      </c>
      <c r="B14" s="11" t="s">
        <v>30</v>
      </c>
      <c r="C14" s="12">
        <v>11374.847</v>
      </c>
      <c r="D14" s="12">
        <v>14240.496999999999</v>
      </c>
      <c r="E14" s="12">
        <f t="shared" si="2"/>
        <v>2865.6499999999996</v>
      </c>
      <c r="F14" s="12"/>
      <c r="G14" s="12"/>
      <c r="H14" s="12"/>
      <c r="I14" s="12">
        <f t="shared" si="3"/>
        <v>11374.847</v>
      </c>
      <c r="J14" s="12">
        <f t="shared" si="3"/>
        <v>14240.496999999999</v>
      </c>
      <c r="K14" s="12">
        <f t="shared" si="4"/>
        <v>2865.6499999999996</v>
      </c>
    </row>
    <row r="15" spans="1:11" ht="27.75" customHeight="1" x14ac:dyDescent="0.3">
      <c r="A15" s="10" t="s">
        <v>18</v>
      </c>
      <c r="B15" s="14" t="s">
        <v>19</v>
      </c>
      <c r="C15" s="12"/>
      <c r="D15" s="12"/>
      <c r="E15" s="12"/>
      <c r="F15" s="12">
        <v>56190.701999999997</v>
      </c>
      <c r="G15" s="12">
        <v>93588.035000000003</v>
      </c>
      <c r="H15" s="12">
        <f t="shared" si="5"/>
        <v>37397.333000000006</v>
      </c>
      <c r="I15" s="12">
        <f t="shared" si="3"/>
        <v>56190.701999999997</v>
      </c>
      <c r="J15" s="12">
        <f t="shared" si="3"/>
        <v>93588.035000000003</v>
      </c>
      <c r="K15" s="12">
        <f t="shared" si="4"/>
        <v>37397.333000000006</v>
      </c>
    </row>
    <row r="16" spans="1:11" ht="27.75" customHeight="1" x14ac:dyDescent="0.3">
      <c r="A16" s="10" t="s">
        <v>38</v>
      </c>
      <c r="B16" s="14" t="s">
        <v>39</v>
      </c>
      <c r="C16" s="12"/>
      <c r="D16" s="12"/>
      <c r="E16" s="12"/>
      <c r="F16" s="12">
        <v>2801.4</v>
      </c>
      <c r="G16" s="12">
        <v>420.71800000000002</v>
      </c>
      <c r="H16" s="12">
        <f t="shared" si="5"/>
        <v>-2380.6820000000002</v>
      </c>
      <c r="I16" s="12">
        <f t="shared" si="3"/>
        <v>2801.4</v>
      </c>
      <c r="J16" s="12">
        <f t="shared" ref="J16" si="6">D16+G16</f>
        <v>420.71800000000002</v>
      </c>
      <c r="K16" s="12">
        <f t="shared" ref="K16" si="7">J16-I16</f>
        <v>-2380.6820000000002</v>
      </c>
    </row>
    <row r="17" spans="1:11" s="17" customFormat="1" ht="27.75" customHeight="1" x14ac:dyDescent="0.3">
      <c r="A17" s="15"/>
      <c r="B17" s="41" t="s">
        <v>20</v>
      </c>
      <c r="C17" s="12">
        <v>2841.6499999999069</v>
      </c>
      <c r="D17" s="12">
        <v>4589.3449999999721</v>
      </c>
      <c r="E17" s="12">
        <f t="shared" si="2"/>
        <v>1747.6950000000652</v>
      </c>
      <c r="F17" s="12">
        <v>981.2609999999986</v>
      </c>
      <c r="G17" s="12">
        <v>1295.7170000000042</v>
      </c>
      <c r="H17" s="12">
        <f t="shared" si="5"/>
        <v>314.45600000000559</v>
      </c>
      <c r="I17" s="12">
        <f t="shared" si="3"/>
        <v>3822.9109999999055</v>
      </c>
      <c r="J17" s="12">
        <f>D17+G17</f>
        <v>5885.0619999999763</v>
      </c>
      <c r="K17" s="12">
        <f t="shared" si="4"/>
        <v>2062.1510000000708</v>
      </c>
    </row>
    <row r="18" spans="1:11" s="17" customFormat="1" ht="22.5" customHeight="1" x14ac:dyDescent="0.3">
      <c r="A18" s="18"/>
      <c r="B18" s="19" t="s">
        <v>21</v>
      </c>
      <c r="C18" s="38">
        <f>SUM(C9:C17)</f>
        <v>635812.48</v>
      </c>
      <c r="D18" s="38">
        <f>SUM(D9:D17)</f>
        <v>876079.20299999998</v>
      </c>
      <c r="E18" s="38">
        <f t="shared" si="2"/>
        <v>240266.723</v>
      </c>
      <c r="F18" s="38">
        <f>SUM(F9:F17)</f>
        <v>64777.798999999999</v>
      </c>
      <c r="G18" s="38">
        <f>SUM(G9:G17)</f>
        <v>101419.645</v>
      </c>
      <c r="H18" s="38">
        <f t="shared" si="5"/>
        <v>36641.846000000005</v>
      </c>
      <c r="I18" s="38">
        <f>SUM(I9:I17)</f>
        <v>700590.2790000001</v>
      </c>
      <c r="J18" s="38">
        <f>SUM(J9:J17)</f>
        <v>977498.848</v>
      </c>
      <c r="K18" s="38">
        <f t="shared" si="4"/>
        <v>276908.5689999999</v>
      </c>
    </row>
    <row r="19" spans="1:11" s="17" customFormat="1" ht="23.1" customHeight="1" x14ac:dyDescent="0.3">
      <c r="A19" s="20" t="s">
        <v>22</v>
      </c>
      <c r="B19" s="16" t="s">
        <v>33</v>
      </c>
      <c r="C19" s="12">
        <v>62949</v>
      </c>
      <c r="D19" s="12">
        <v>35254.199999999997</v>
      </c>
      <c r="E19" s="12">
        <f t="shared" si="2"/>
        <v>-27694.800000000003</v>
      </c>
      <c r="F19" s="12"/>
      <c r="G19" s="12"/>
      <c r="H19" s="12"/>
      <c r="I19" s="12">
        <f t="shared" ref="I19:J23" si="8">C19+F19</f>
        <v>62949</v>
      </c>
      <c r="J19" s="12">
        <f t="shared" si="8"/>
        <v>35254.199999999997</v>
      </c>
      <c r="K19" s="12">
        <f t="shared" si="4"/>
        <v>-27694.800000000003</v>
      </c>
    </row>
    <row r="20" spans="1:11" s="17" customFormat="1" ht="56.25" x14ac:dyDescent="0.3">
      <c r="A20" s="20" t="s">
        <v>34</v>
      </c>
      <c r="B20" s="16" t="s">
        <v>40</v>
      </c>
      <c r="C20" s="12">
        <v>63565.2</v>
      </c>
      <c r="D20" s="12">
        <v>65332.2</v>
      </c>
      <c r="E20" s="12">
        <f t="shared" si="2"/>
        <v>1767</v>
      </c>
      <c r="F20" s="12"/>
      <c r="G20" s="12"/>
      <c r="H20" s="12"/>
      <c r="I20" s="12">
        <f t="shared" ref="I20" si="9">C20+F20</f>
        <v>63565.2</v>
      </c>
      <c r="J20" s="12">
        <f t="shared" ref="J20" si="10">D20+G20</f>
        <v>65332.2</v>
      </c>
      <c r="K20" s="12">
        <f t="shared" si="4"/>
        <v>1767</v>
      </c>
    </row>
    <row r="21" spans="1:11" s="17" customFormat="1" ht="115.5" customHeight="1" x14ac:dyDescent="0.3">
      <c r="A21" s="20" t="s">
        <v>37</v>
      </c>
      <c r="B21" s="16" t="s">
        <v>41</v>
      </c>
      <c r="C21" s="12">
        <v>44884</v>
      </c>
      <c r="D21" s="12"/>
      <c r="E21" s="12"/>
      <c r="F21" s="12"/>
      <c r="G21" s="12"/>
      <c r="H21" s="12"/>
      <c r="I21" s="12">
        <f t="shared" ref="I21" si="11">C21+F21</f>
        <v>44884</v>
      </c>
      <c r="J21" s="12"/>
      <c r="K21" s="12">
        <f t="shared" ref="K21:K22" si="12">J21-I21</f>
        <v>-44884</v>
      </c>
    </row>
    <row r="22" spans="1:11" s="17" customFormat="1" ht="133.5" customHeight="1" x14ac:dyDescent="0.3">
      <c r="A22" s="20" t="s">
        <v>45</v>
      </c>
      <c r="B22" s="16" t="s">
        <v>46</v>
      </c>
      <c r="C22" s="12"/>
      <c r="D22" s="12">
        <v>4710.5159999999996</v>
      </c>
      <c r="E22" s="12"/>
      <c r="F22" s="12"/>
      <c r="G22" s="12"/>
      <c r="H22" s="12"/>
      <c r="I22" s="12"/>
      <c r="J22" s="12">
        <f t="shared" ref="J22" si="13">D22+G22</f>
        <v>4710.5159999999996</v>
      </c>
      <c r="K22" s="12">
        <f t="shared" si="12"/>
        <v>4710.5159999999996</v>
      </c>
    </row>
    <row r="23" spans="1:11" s="17" customFormat="1" ht="36.75" customHeight="1" x14ac:dyDescent="0.3">
      <c r="A23" s="20" t="s">
        <v>23</v>
      </c>
      <c r="B23" s="21" t="s">
        <v>24</v>
      </c>
      <c r="C23" s="12">
        <v>339820.19</v>
      </c>
      <c r="D23" s="12">
        <v>322095.96600000001</v>
      </c>
      <c r="E23" s="12">
        <f t="shared" si="2"/>
        <v>-17724.223999999987</v>
      </c>
      <c r="F23" s="12">
        <v>67671.8</v>
      </c>
      <c r="G23" s="12">
        <v>177922</v>
      </c>
      <c r="H23" s="12">
        <f t="shared" si="5"/>
        <v>110250.2</v>
      </c>
      <c r="I23" s="12">
        <f t="shared" si="8"/>
        <v>407491.99</v>
      </c>
      <c r="J23" s="12">
        <f t="shared" si="8"/>
        <v>500017.96600000001</v>
      </c>
      <c r="K23" s="12">
        <f t="shared" si="4"/>
        <v>92525.976000000024</v>
      </c>
    </row>
    <row r="24" spans="1:11" s="17" customFormat="1" ht="36.75" customHeight="1" x14ac:dyDescent="0.3">
      <c r="A24" s="20" t="s">
        <v>35</v>
      </c>
      <c r="B24" s="21" t="s">
        <v>36</v>
      </c>
      <c r="C24" s="12">
        <v>25222.761999999999</v>
      </c>
      <c r="D24" s="12">
        <v>183376.72</v>
      </c>
      <c r="E24" s="12">
        <f t="shared" si="2"/>
        <v>158153.95800000001</v>
      </c>
      <c r="F24" s="12">
        <v>2000</v>
      </c>
      <c r="G24" s="12">
        <v>177623.416</v>
      </c>
      <c r="H24" s="12">
        <f t="shared" si="5"/>
        <v>175623.416</v>
      </c>
      <c r="I24" s="12">
        <f>C24+F24</f>
        <v>27222.761999999999</v>
      </c>
      <c r="J24" s="12">
        <f>D24+G24</f>
        <v>361000.136</v>
      </c>
      <c r="K24" s="12">
        <f t="shared" si="4"/>
        <v>333777.37400000001</v>
      </c>
    </row>
    <row r="25" spans="1:11" s="17" customFormat="1" ht="30" customHeight="1" x14ac:dyDescent="0.3">
      <c r="A25" s="22"/>
      <c r="B25" s="23" t="s">
        <v>25</v>
      </c>
      <c r="C25" s="24">
        <f>SUM(C18:C24)</f>
        <v>1172253.632</v>
      </c>
      <c r="D25" s="24">
        <f>SUM(D18:D24)</f>
        <v>1486848.8049999999</v>
      </c>
      <c r="E25" s="24">
        <f t="shared" si="2"/>
        <v>314595.17299999995</v>
      </c>
      <c r="F25" s="24">
        <f>SUM(F18:F24)</f>
        <v>134449.59899999999</v>
      </c>
      <c r="G25" s="24">
        <f>SUM(G18:G24)</f>
        <v>456965.06099999999</v>
      </c>
      <c r="H25" s="24">
        <f t="shared" si="5"/>
        <v>322515.462</v>
      </c>
      <c r="I25" s="24">
        <f>SUM(I18:I24)</f>
        <v>1306703.2310000001</v>
      </c>
      <c r="J25" s="24">
        <f>SUM(J18:J24)</f>
        <v>1943813.8659999999</v>
      </c>
      <c r="K25" s="24">
        <f t="shared" si="4"/>
        <v>637110.63499999978</v>
      </c>
    </row>
    <row r="26" spans="1:11" x14ac:dyDescent="0.25">
      <c r="A26" s="25"/>
      <c r="B26" s="26"/>
      <c r="C26" s="27"/>
      <c r="D26" s="28"/>
      <c r="E26" s="28"/>
      <c r="F26" s="29"/>
      <c r="G26" s="29"/>
      <c r="H26" s="29"/>
      <c r="J26" s="28"/>
      <c r="K26" s="28"/>
    </row>
    <row r="27" spans="1:11" x14ac:dyDescent="0.25">
      <c r="A27" s="25"/>
      <c r="B27" s="26"/>
      <c r="C27" s="27"/>
      <c r="D27" s="30"/>
      <c r="F27" s="34"/>
      <c r="G27" s="28"/>
      <c r="H27" s="28"/>
      <c r="I27" s="34"/>
    </row>
    <row r="28" spans="1:11" x14ac:dyDescent="0.25">
      <c r="A28" s="42"/>
      <c r="B28" s="43"/>
      <c r="C28" s="36"/>
      <c r="D28" s="36"/>
      <c r="E28" s="31"/>
      <c r="F28" s="32"/>
      <c r="G28" s="37"/>
      <c r="H28" s="32"/>
      <c r="I28" s="34"/>
      <c r="J28" s="34"/>
    </row>
    <row r="29" spans="1:11" ht="30.75" customHeight="1" x14ac:dyDescent="0.25">
      <c r="A29" s="44"/>
      <c r="B29" s="44"/>
      <c r="C29" s="33"/>
      <c r="D29" s="39"/>
      <c r="E29" s="33"/>
      <c r="F29" s="32"/>
      <c r="G29" s="37"/>
      <c r="H29" s="32"/>
      <c r="I29" s="34"/>
    </row>
    <row r="30" spans="1:11" ht="27.75" customHeight="1" x14ac:dyDescent="0.25">
      <c r="C30" s="35"/>
      <c r="D30" s="35"/>
      <c r="E30" s="35"/>
      <c r="G30" s="34"/>
    </row>
    <row r="31" spans="1:11" ht="25.5" customHeight="1" x14ac:dyDescent="0.25">
      <c r="F31" s="40"/>
      <c r="I31" s="40"/>
    </row>
  </sheetData>
  <mergeCells count="12">
    <mergeCell ref="A28:B28"/>
    <mergeCell ref="A29:B29"/>
    <mergeCell ref="G1:J1"/>
    <mergeCell ref="A5:I5"/>
    <mergeCell ref="A6:A7"/>
    <mergeCell ref="B6:B7"/>
    <mergeCell ref="C6:E6"/>
    <mergeCell ref="F6:H6"/>
    <mergeCell ref="I6:K6"/>
    <mergeCell ref="A2:K2"/>
    <mergeCell ref="A3:K3"/>
    <mergeCell ref="J5:K5"/>
  </mergeCells>
  <pageMargins left="0.27559055118110237" right="0.23622047244094491" top="0.31496062992125984" bottom="0.3149606299212598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 півріччя 2023 року</vt:lpstr>
      <vt:lpstr>'I півріччя 2023 року'!Заголовки_для_печати</vt:lpstr>
      <vt:lpstr>'I півріччя 2023 року'!Область_печати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VGorun</cp:lastModifiedBy>
  <cp:lastPrinted>2023-08-02T11:04:13Z</cp:lastPrinted>
  <dcterms:created xsi:type="dcterms:W3CDTF">2014-04-23T07:27:08Z</dcterms:created>
  <dcterms:modified xsi:type="dcterms:W3CDTF">2023-08-02T11:04:13Z</dcterms:modified>
</cp:coreProperties>
</file>