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Аркуш1" sheetId="1" r:id="rId1"/>
    <sheet name="Аркуш2" sheetId="2" r:id="rId2"/>
    <sheet name="Аркуш3" sheetId="3" r:id="rId3"/>
  </sheets>
  <definedNames>
    <definedName name="_xlnm.Print_Titles" localSheetId="0">Аркуш1!$14:$14</definedName>
  </definedNames>
  <calcPr calcId="145621"/>
</workbook>
</file>

<file path=xl/calcChain.xml><?xml version="1.0" encoding="utf-8"?>
<calcChain xmlns="http://schemas.openxmlformats.org/spreadsheetml/2006/main">
  <c r="F80" i="1" l="1"/>
  <c r="E80" i="1"/>
  <c r="D80" i="1"/>
  <c r="C79" i="1"/>
  <c r="C80" i="1" s="1"/>
  <c r="F77" i="1"/>
  <c r="E77" i="1"/>
  <c r="D77" i="1"/>
  <c r="C77" i="1"/>
  <c r="F73" i="1"/>
  <c r="E73" i="1"/>
  <c r="D73" i="1"/>
  <c r="C73" i="1"/>
  <c r="F69" i="1"/>
  <c r="E69" i="1"/>
  <c r="D69" i="1"/>
  <c r="C69" i="1"/>
  <c r="F61" i="1"/>
  <c r="E61" i="1"/>
  <c r="D61" i="1"/>
  <c r="C61" i="1"/>
  <c r="F58" i="1"/>
  <c r="E58" i="1"/>
  <c r="D58" i="1"/>
  <c r="C58" i="1"/>
  <c r="F55" i="1"/>
  <c r="E55" i="1"/>
  <c r="D55" i="1"/>
  <c r="C55" i="1"/>
  <c r="F52" i="1"/>
  <c r="E52" i="1"/>
  <c r="D52" i="1"/>
  <c r="C52" i="1"/>
  <c r="F43" i="1"/>
  <c r="E43" i="1"/>
  <c r="D43" i="1"/>
  <c r="C43" i="1"/>
  <c r="F40" i="1"/>
  <c r="E40" i="1"/>
  <c r="D40" i="1"/>
  <c r="C40" i="1"/>
  <c r="F37" i="1"/>
  <c r="E37" i="1"/>
  <c r="D37" i="1"/>
  <c r="C34" i="1"/>
  <c r="C37" i="1" s="1"/>
  <c r="F31" i="1"/>
  <c r="E31" i="1"/>
  <c r="D31" i="1"/>
  <c r="C31" i="1"/>
  <c r="F24" i="1"/>
  <c r="F25" i="1" s="1"/>
  <c r="E24" i="1"/>
  <c r="E25" i="1" s="1"/>
  <c r="D24" i="1"/>
  <c r="D25" i="1" s="1"/>
  <c r="C24" i="1"/>
  <c r="C25" i="1" s="1"/>
  <c r="F20" i="1"/>
  <c r="F21" i="1" s="1"/>
  <c r="E20" i="1"/>
  <c r="E21" i="1" s="1"/>
  <c r="D20" i="1"/>
  <c r="D21" i="1" s="1"/>
  <c r="C20" i="1"/>
  <c r="C21" i="1" s="1"/>
  <c r="C44" i="1" l="1"/>
  <c r="E44" i="1"/>
  <c r="C62" i="1"/>
  <c r="E62" i="1"/>
  <c r="C81" i="1"/>
  <c r="C82" i="1" s="1"/>
  <c r="E81" i="1"/>
  <c r="E82" i="1" s="1"/>
  <c r="D44" i="1"/>
  <c r="F44" i="1"/>
  <c r="D62" i="1"/>
  <c r="F62" i="1"/>
  <c r="D81" i="1"/>
  <c r="D82" i="1" s="1"/>
  <c r="F81" i="1"/>
  <c r="F82" i="1" s="1"/>
  <c r="C26" i="1"/>
  <c r="E26" i="1"/>
  <c r="D63" i="1"/>
  <c r="F63" i="1"/>
  <c r="D26" i="1"/>
  <c r="F26" i="1"/>
  <c r="F84" i="1" s="1"/>
  <c r="C63" i="1"/>
  <c r="E63" i="1"/>
  <c r="C84" i="1"/>
  <c r="E84" i="1"/>
  <c r="D84" i="1" l="1"/>
</calcChain>
</file>

<file path=xl/sharedStrings.xml><?xml version="1.0" encoding="utf-8"?>
<sst xmlns="http://schemas.openxmlformats.org/spreadsheetml/2006/main" count="84" uniqueCount="56">
  <si>
    <t>ПЕРЕЛІК</t>
  </si>
  <si>
    <t xml:space="preserve">об'єктів, що фінансуватимуться у 2021 році за рахунок субвенції з державного бюджету місцевим бюджетам на фінансове забезпечення будівництва, реконструкції, ремонту та утримання автомобільних доріг загального користування місцевого значення, вулиць і доріг комунальної власності у населених пунктах Рівненської області </t>
  </si>
  <si>
    <t xml:space="preserve">№ </t>
  </si>
  <si>
    <t>Найменування об'єкта</t>
  </si>
  <si>
    <t>Обсяг 
фінансування, 
тис. гривень</t>
  </si>
  <si>
    <t>Введення в експлуатацію</t>
  </si>
  <si>
    <t>Рівненська область</t>
  </si>
  <si>
    <t>Автомобільні дороги місцевого значення</t>
  </si>
  <si>
    <t>Дубенський район</t>
  </si>
  <si>
    <t>Разом</t>
  </si>
  <si>
    <t>Разом автомобільні дороги місцевого значення</t>
  </si>
  <si>
    <t>Вулиці і дороги комунальної власності у населених пунктах</t>
  </si>
  <si>
    <t>Реконструкція залізобетонного моста через 
р. Іква по вул. Замковій в м. Дубно</t>
  </si>
  <si>
    <t>Разом вулиці і дороги комунальної власності у населених пунктах</t>
  </si>
  <si>
    <t>Разом за розділом "Об'єкти будівництва та реконструкції автомобільних доріг"</t>
  </si>
  <si>
    <t>Об'єкти капітального ремонту автомобільних доріг</t>
  </si>
  <si>
    <t>Капітальний ремонт автомобільної дороги 
О 180419 Молодіжне - Княгинине - Нараїв на ділянці км 3+300 – км 5+000 Дубенського району Рівненської області</t>
  </si>
  <si>
    <t>Рівненський район</t>
  </si>
  <si>
    <t>Капітальний ремонт дорожнього покриття автомобільної дороги О180810 /Т-18-20/ - Буща на ділянці км 0+000 – км 3+310 Здолбунівського району Рівненської області</t>
  </si>
  <si>
    <t>Капітальний ремонт дорожнього покриття автодороги О181515 Ставки - Обарів на ділянці км 0+530 - км 2+483 Рівненського району Рівненської області</t>
  </si>
  <si>
    <t>Капітальний ремонт автомобільної дороги О181004 Малий Стидин – Злазне – Іваничі на ділянці км 10+600 – км 17+500, Костопільського району</t>
  </si>
  <si>
    <t>Вараський район</t>
  </si>
  <si>
    <t>Сарненський район</t>
  </si>
  <si>
    <t>Капітальний ремонт дорожнього покриття по вул. Носальчука в смт. Клевань Рівненського району Рівненської області</t>
  </si>
  <si>
    <t>Капітальний ремонт дорожнього покриття 
вул. Жовтнева в с. Зоря Рівненського району Рівненської області. Коригування</t>
  </si>
  <si>
    <t>Капітальний ремонт покриття вул. І. Франка в смт. Оржів Рівненського району</t>
  </si>
  <si>
    <t>Капітальний ремонт дорожнього покриття 
вул. Паркова в с. Городище Рівненської області</t>
  </si>
  <si>
    <t>Капітальний ремонт дорожнього покриття по вулиці Деражненська в смт. Клевань Рівненського району Рівненської області</t>
  </si>
  <si>
    <t>Капітальний ремонт вул. М'ятинська в 
м. Дубно (коригування)</t>
  </si>
  <si>
    <t>Капітальний ремонт дорожнього покриття 
вул. Грушевського в смт Рокитне</t>
  </si>
  <si>
    <t>Разом за розділом "Об'єкти капітального ремонту автомобільних доріг"</t>
  </si>
  <si>
    <t>Об'єкти поточного середнього ремонту автомобільних доріг</t>
  </si>
  <si>
    <t>Поточний середній ремонт автомобільної дороги О181313 Батьків - Дружба на ділянці км 0+000 – км 1+400 в Рівненській області</t>
  </si>
  <si>
    <t xml:space="preserve">Поточний середній ремонт автомобільної дороги О180107 /Н-25/ - Поляни на ділянці км 0+000 – км 4+900, Рівненська область </t>
  </si>
  <si>
    <t>Разом за розділом "Об'єкти поточного середнього ремонту автомобільних доріг"</t>
  </si>
  <si>
    <t xml:space="preserve">Експлуатаційне утримання автомобільних доріг загального користування місцевого значення </t>
  </si>
  <si>
    <t>Разом по Рівненській області</t>
  </si>
  <si>
    <t xml:space="preserve">Додаток </t>
  </si>
  <si>
    <t>Реконструкція мосту на км 1+430 автомобільної дороги загального користування місцевого значення С 181102 Радів - Кораблище, Млинівський район, Рівненська область</t>
  </si>
  <si>
    <t>Капітальний ремонт автомобільної дороги 
О 181501 Рівне - Хотин на ділянці км 3+560 - 
км 5+960, Рівненський район</t>
  </si>
  <si>
    <t>Капітальний ремонт автомобільної дороги 
О 180208 Озеро - Дубівка - Кідри на ділянці 
км. 18+900 - км. 21+400</t>
  </si>
  <si>
    <t>Капітальний ремонт дорожнього покриття автомобільної дороги О180610 Дубровиця - Мочулище - Острівці на ділянці км 0+800 – 
км 5+000 Дубровицького району Рівненської області</t>
  </si>
  <si>
    <t xml:space="preserve">Капітальний ремонт покриття вул. Паркова в 
м. Вараш </t>
  </si>
  <si>
    <t>Поточний середній ремонт автомобільної дороги С180306 Мнишин - Горбаків на ділянці 
км 1+700 - км 2+700 Гощанського району (Коригування)</t>
  </si>
  <si>
    <t>Поточний середній ремонт автомобільної дороги О 181610 Сновидовичі - Остки - Будки - Сновидовицькі – на Олевськ на ділянці 
км 0+500 – км 4+617, Рокитнівський район</t>
  </si>
  <si>
    <t>Поточний середній ремонт автомобільної дороги О180203 Володимирець - Красносілля - Малі Телковичі на ділянці км 13+000 – км 19+400</t>
  </si>
  <si>
    <t>Поточний середній ремонт автомобільної дороги О181602 Клесів - Олексіївка - Вири на ділянці 
км 0+000 - км 2+360, Рівненська область</t>
  </si>
  <si>
    <t xml:space="preserve">до розпорядження голови </t>
  </si>
  <si>
    <t xml:space="preserve">облдержадміністрації </t>
  </si>
  <si>
    <t>мосту, 
пог. метрів</t>
  </si>
  <si>
    <t xml:space="preserve">дороги, 
км </t>
  </si>
  <si>
    <t>Об'єкти будівництва та реконструкції автомобільних доріг</t>
  </si>
  <si>
    <t>Поточний середній ремонт автомобільної дороги О181113 Загатинці - Малеве - Боремель на ділянці км 14+700 – км 16+500, Демидівський район</t>
  </si>
  <si>
    <t>Директор 
департаменту з питань будівництва та архітектури адміністрації                                         Андрій ЯРУСЕВИЧ</t>
  </si>
  <si>
    <t>вулиці і дороги комунальної власності у населених пунктах, кв. м</t>
  </si>
  <si>
    <t>30.11.2021 № 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</si>
</sst>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abSelected="1" showWhiteSpace="0" view="pageBreakPreview" topLeftCell="A91" zoomScale="160" zoomScaleNormal="100" zoomScaleSheetLayoutView="160" workbookViewId="0">
      <selection activeCell="D4" sqref="D4:F4"/>
    </sheetView>
  </sheetViews>
  <sheetFormatPr defaultColWidth="8.85546875" defaultRowHeight="15" x14ac:dyDescent="0.25"/>
  <cols>
    <col min="1" max="1" width="3.28515625" style="1" bestFit="1" customWidth="1"/>
    <col min="2" max="2" width="41.7109375" style="2" customWidth="1"/>
    <col min="3" max="3" width="14.85546875" style="2" bestFit="1" customWidth="1"/>
    <col min="4" max="5" width="11" style="2" customWidth="1"/>
    <col min="6" max="6" width="13" style="2" bestFit="1" customWidth="1"/>
    <col min="7" max="16384" width="8.85546875" style="2"/>
  </cols>
  <sheetData>
    <row r="1" spans="1:6" s="17" customFormat="1" ht="13.9" customHeight="1" x14ac:dyDescent="0.25">
      <c r="A1" s="16"/>
      <c r="D1" s="25" t="s">
        <v>37</v>
      </c>
      <c r="E1" s="25"/>
      <c r="F1" s="25"/>
    </row>
    <row r="2" spans="1:6" s="17" customFormat="1" x14ac:dyDescent="0.25">
      <c r="A2" s="16"/>
      <c r="D2" s="25" t="s">
        <v>47</v>
      </c>
      <c r="E2" s="25"/>
      <c r="F2" s="25"/>
    </row>
    <row r="3" spans="1:6" s="17" customFormat="1" x14ac:dyDescent="0.25">
      <c r="A3" s="16"/>
      <c r="D3" s="25" t="s">
        <v>48</v>
      </c>
      <c r="E3" s="25"/>
      <c r="F3" s="25"/>
    </row>
    <row r="4" spans="1:6" s="17" customFormat="1" x14ac:dyDescent="0.25">
      <c r="A4" s="16"/>
      <c r="D4" s="25" t="s">
        <v>55</v>
      </c>
      <c r="E4" s="25"/>
      <c r="F4" s="25"/>
    </row>
    <row r="5" spans="1:6" s="17" customFormat="1" x14ac:dyDescent="0.25">
      <c r="A5" s="16"/>
      <c r="D5" s="16"/>
      <c r="E5" s="16"/>
      <c r="F5" s="16"/>
    </row>
    <row r="6" spans="1:6" x14ac:dyDescent="0.25">
      <c r="B6" s="18" t="s">
        <v>0</v>
      </c>
      <c r="C6" s="18"/>
      <c r="D6" s="18"/>
      <c r="E6" s="18"/>
      <c r="F6" s="18"/>
    </row>
    <row r="7" spans="1:6" x14ac:dyDescent="0.25">
      <c r="B7" s="18" t="s">
        <v>1</v>
      </c>
      <c r="C7" s="18"/>
      <c r="D7" s="18"/>
      <c r="E7" s="18"/>
      <c r="F7" s="18"/>
    </row>
    <row r="8" spans="1:6" x14ac:dyDescent="0.25">
      <c r="B8" s="18"/>
      <c r="C8" s="18"/>
      <c r="D8" s="18"/>
      <c r="E8" s="18"/>
      <c r="F8" s="18"/>
    </row>
    <row r="9" spans="1:6" x14ac:dyDescent="0.25">
      <c r="B9" s="18"/>
      <c r="C9" s="18"/>
      <c r="D9" s="18"/>
      <c r="E9" s="18"/>
      <c r="F9" s="18"/>
    </row>
    <row r="10" spans="1:6" x14ac:dyDescent="0.25">
      <c r="B10" s="18"/>
      <c r="C10" s="18"/>
      <c r="D10" s="18"/>
      <c r="E10" s="18"/>
      <c r="F10" s="18"/>
    </row>
    <row r="12" spans="1:6" x14ac:dyDescent="0.25">
      <c r="A12" s="19" t="s">
        <v>2</v>
      </c>
      <c r="B12" s="21" t="s">
        <v>3</v>
      </c>
      <c r="C12" s="22" t="s">
        <v>4</v>
      </c>
      <c r="D12" s="22" t="s">
        <v>5</v>
      </c>
      <c r="E12" s="22"/>
      <c r="F12" s="22"/>
    </row>
    <row r="13" spans="1:6" ht="105" x14ac:dyDescent="0.25">
      <c r="A13" s="20"/>
      <c r="B13" s="21"/>
      <c r="C13" s="22"/>
      <c r="D13" s="4" t="s">
        <v>50</v>
      </c>
      <c r="E13" s="4" t="s">
        <v>49</v>
      </c>
      <c r="F13" s="4" t="s">
        <v>54</v>
      </c>
    </row>
    <row r="14" spans="1:6" s="3" customFormat="1" x14ac:dyDescent="0.25">
      <c r="A14" s="5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x14ac:dyDescent="0.25">
      <c r="A15" s="5"/>
      <c r="B15" s="24" t="s">
        <v>6</v>
      </c>
      <c r="C15" s="24"/>
      <c r="D15" s="24"/>
      <c r="E15" s="24"/>
      <c r="F15" s="24"/>
    </row>
    <row r="16" spans="1:6" x14ac:dyDescent="0.25">
      <c r="A16" s="5"/>
      <c r="B16" s="24" t="s">
        <v>51</v>
      </c>
      <c r="C16" s="24"/>
      <c r="D16" s="24"/>
      <c r="E16" s="24"/>
      <c r="F16" s="24"/>
    </row>
    <row r="17" spans="1:6" x14ac:dyDescent="0.25">
      <c r="A17" s="5"/>
      <c r="B17" s="23" t="s">
        <v>7</v>
      </c>
      <c r="C17" s="23"/>
      <c r="D17" s="23"/>
      <c r="E17" s="23"/>
      <c r="F17" s="23"/>
    </row>
    <row r="18" spans="1:6" x14ac:dyDescent="0.25">
      <c r="A18" s="5"/>
      <c r="B18" s="21" t="s">
        <v>8</v>
      </c>
      <c r="C18" s="21"/>
      <c r="D18" s="21"/>
      <c r="E18" s="21"/>
      <c r="F18" s="21"/>
    </row>
    <row r="19" spans="1:6" ht="75" x14ac:dyDescent="0.25">
      <c r="A19" s="5">
        <v>1</v>
      </c>
      <c r="B19" s="7" t="s">
        <v>38</v>
      </c>
      <c r="C19" s="4">
        <v>5234.9089999999997</v>
      </c>
      <c r="D19" s="4">
        <v>0.1</v>
      </c>
      <c r="E19" s="4">
        <v>12</v>
      </c>
      <c r="F19" s="4"/>
    </row>
    <row r="20" spans="1:6" x14ac:dyDescent="0.25">
      <c r="A20" s="5"/>
      <c r="B20" s="8" t="s">
        <v>9</v>
      </c>
      <c r="C20" s="9">
        <f>C19</f>
        <v>5234.9089999999997</v>
      </c>
      <c r="D20" s="9">
        <f t="shared" ref="D20:F21" si="0">D19</f>
        <v>0.1</v>
      </c>
      <c r="E20" s="9">
        <f t="shared" si="0"/>
        <v>12</v>
      </c>
      <c r="F20" s="9">
        <f t="shared" si="0"/>
        <v>0</v>
      </c>
    </row>
    <row r="21" spans="1:6" ht="28.5" x14ac:dyDescent="0.25">
      <c r="A21" s="5"/>
      <c r="B21" s="10" t="s">
        <v>10</v>
      </c>
      <c r="C21" s="11">
        <f>C20</f>
        <v>5234.9089999999997</v>
      </c>
      <c r="D21" s="11">
        <f t="shared" si="0"/>
        <v>0.1</v>
      </c>
      <c r="E21" s="11">
        <f t="shared" si="0"/>
        <v>12</v>
      </c>
      <c r="F21" s="11">
        <f t="shared" si="0"/>
        <v>0</v>
      </c>
    </row>
    <row r="22" spans="1:6" x14ac:dyDescent="0.25">
      <c r="A22" s="5"/>
      <c r="B22" s="23" t="s">
        <v>11</v>
      </c>
      <c r="C22" s="23"/>
      <c r="D22" s="23"/>
      <c r="E22" s="23"/>
      <c r="F22" s="23"/>
    </row>
    <row r="23" spans="1:6" ht="30" x14ac:dyDescent="0.25">
      <c r="A23" s="5">
        <v>2</v>
      </c>
      <c r="B23" s="7" t="s">
        <v>12</v>
      </c>
      <c r="C23" s="4">
        <v>12919.492</v>
      </c>
      <c r="D23" s="4"/>
      <c r="E23" s="4">
        <v>51</v>
      </c>
      <c r="F23" s="4"/>
    </row>
    <row r="24" spans="1:6" x14ac:dyDescent="0.25">
      <c r="A24" s="5"/>
      <c r="B24" s="8" t="s">
        <v>9</v>
      </c>
      <c r="C24" s="9">
        <f>C23</f>
        <v>12919.492</v>
      </c>
      <c r="D24" s="9">
        <f t="shared" ref="D24:F25" si="1">D23</f>
        <v>0</v>
      </c>
      <c r="E24" s="9">
        <f t="shared" si="1"/>
        <v>51</v>
      </c>
      <c r="F24" s="9">
        <f t="shared" si="1"/>
        <v>0</v>
      </c>
    </row>
    <row r="25" spans="1:6" ht="28.5" x14ac:dyDescent="0.25">
      <c r="A25" s="5"/>
      <c r="B25" s="10" t="s">
        <v>13</v>
      </c>
      <c r="C25" s="11">
        <f>C24</f>
        <v>12919.492</v>
      </c>
      <c r="D25" s="11">
        <f t="shared" si="1"/>
        <v>0</v>
      </c>
      <c r="E25" s="11">
        <f t="shared" si="1"/>
        <v>51</v>
      </c>
      <c r="F25" s="11">
        <f t="shared" si="1"/>
        <v>0</v>
      </c>
    </row>
    <row r="26" spans="1:6" ht="28.5" x14ac:dyDescent="0.25">
      <c r="A26" s="5"/>
      <c r="B26" s="10" t="s">
        <v>14</v>
      </c>
      <c r="C26" s="11">
        <f>C25+C21</f>
        <v>18154.400999999998</v>
      </c>
      <c r="D26" s="11">
        <f t="shared" ref="D26:F26" si="2">D25+D21</f>
        <v>0.1</v>
      </c>
      <c r="E26" s="11">
        <f t="shared" si="2"/>
        <v>63</v>
      </c>
      <c r="F26" s="11">
        <f t="shared" si="2"/>
        <v>0</v>
      </c>
    </row>
    <row r="27" spans="1:6" x14ac:dyDescent="0.25">
      <c r="A27" s="5"/>
      <c r="B27" s="24" t="s">
        <v>15</v>
      </c>
      <c r="C27" s="24"/>
      <c r="D27" s="24"/>
      <c r="E27" s="24"/>
      <c r="F27" s="24"/>
    </row>
    <row r="28" spans="1:6" x14ac:dyDescent="0.25">
      <c r="A28" s="5"/>
      <c r="B28" s="23" t="s">
        <v>7</v>
      </c>
      <c r="C28" s="23"/>
      <c r="D28" s="23"/>
      <c r="E28" s="23"/>
      <c r="F28" s="23"/>
    </row>
    <row r="29" spans="1:6" x14ac:dyDescent="0.25">
      <c r="A29" s="5"/>
      <c r="B29" s="21" t="s">
        <v>8</v>
      </c>
      <c r="C29" s="21"/>
      <c r="D29" s="21"/>
      <c r="E29" s="21"/>
      <c r="F29" s="21"/>
    </row>
    <row r="30" spans="1:6" ht="60" x14ac:dyDescent="0.25">
      <c r="A30" s="5">
        <v>3</v>
      </c>
      <c r="B30" s="7" t="s">
        <v>16</v>
      </c>
      <c r="C30" s="4">
        <v>21209</v>
      </c>
      <c r="D30" s="4">
        <v>1.7</v>
      </c>
      <c r="E30" s="4"/>
      <c r="F30" s="4"/>
    </row>
    <row r="31" spans="1:6" x14ac:dyDescent="0.25">
      <c r="A31" s="5"/>
      <c r="B31" s="8" t="s">
        <v>9</v>
      </c>
      <c r="C31" s="9">
        <f>SUM(C30:C30)</f>
        <v>21209</v>
      </c>
      <c r="D31" s="9">
        <f t="shared" ref="D31:F31" si="3">SUM(D30:D30)</f>
        <v>1.7</v>
      </c>
      <c r="E31" s="9">
        <f t="shared" si="3"/>
        <v>0</v>
      </c>
      <c r="F31" s="9">
        <f t="shared" si="3"/>
        <v>0</v>
      </c>
    </row>
    <row r="32" spans="1:6" x14ac:dyDescent="0.25">
      <c r="A32" s="5"/>
      <c r="B32" s="21" t="s">
        <v>17</v>
      </c>
      <c r="C32" s="21"/>
      <c r="D32" s="21"/>
      <c r="E32" s="21"/>
      <c r="F32" s="21"/>
    </row>
    <row r="33" spans="1:6" ht="60" x14ac:dyDescent="0.25">
      <c r="A33" s="5">
        <v>4</v>
      </c>
      <c r="B33" s="7" t="s">
        <v>18</v>
      </c>
      <c r="C33" s="4">
        <v>30286.3</v>
      </c>
      <c r="D33" s="4">
        <v>3.31</v>
      </c>
      <c r="E33" s="4"/>
      <c r="F33" s="4"/>
    </row>
    <row r="34" spans="1:6" ht="60" x14ac:dyDescent="0.25">
      <c r="A34" s="5">
        <v>5</v>
      </c>
      <c r="B34" s="7" t="s">
        <v>19</v>
      </c>
      <c r="C34" s="4">
        <f>9300.915</f>
        <v>9300.9150000000009</v>
      </c>
      <c r="D34" s="4">
        <v>1.95</v>
      </c>
      <c r="E34" s="4"/>
      <c r="F34" s="4"/>
    </row>
    <row r="35" spans="1:6" ht="60" x14ac:dyDescent="0.25">
      <c r="A35" s="5">
        <v>6</v>
      </c>
      <c r="B35" s="7" t="s">
        <v>20</v>
      </c>
      <c r="C35" s="4">
        <v>31118.263999999999</v>
      </c>
      <c r="D35" s="4">
        <v>6.9</v>
      </c>
      <c r="E35" s="4"/>
      <c r="F35" s="4"/>
    </row>
    <row r="36" spans="1:6" ht="45" x14ac:dyDescent="0.25">
      <c r="A36" s="5">
        <v>7</v>
      </c>
      <c r="B36" s="7" t="s">
        <v>39</v>
      </c>
      <c r="C36" s="4">
        <v>12981</v>
      </c>
      <c r="D36" s="4">
        <v>2.4</v>
      </c>
      <c r="E36" s="4"/>
      <c r="F36" s="4"/>
    </row>
    <row r="37" spans="1:6" x14ac:dyDescent="0.25">
      <c r="A37" s="5"/>
      <c r="B37" s="8" t="s">
        <v>9</v>
      </c>
      <c r="C37" s="9">
        <f>SUM(C33:C36)</f>
        <v>83686.478999999992</v>
      </c>
      <c r="D37" s="9">
        <f>SUM(D33:D36)</f>
        <v>14.56</v>
      </c>
      <c r="E37" s="9">
        <f>SUM(E33:E36)</f>
        <v>0</v>
      </c>
      <c r="F37" s="9">
        <f>SUM(F33:F36)</f>
        <v>0</v>
      </c>
    </row>
    <row r="38" spans="1:6" x14ac:dyDescent="0.25">
      <c r="A38" s="5"/>
      <c r="B38" s="21" t="s">
        <v>21</v>
      </c>
      <c r="C38" s="21"/>
      <c r="D38" s="21"/>
      <c r="E38" s="21"/>
      <c r="F38" s="21"/>
    </row>
    <row r="39" spans="1:6" ht="45" x14ac:dyDescent="0.25">
      <c r="A39" s="5">
        <v>8</v>
      </c>
      <c r="B39" s="7" t="s">
        <v>40</v>
      </c>
      <c r="C39" s="4">
        <v>29342.811000000002</v>
      </c>
      <c r="D39" s="4">
        <v>1.2450000000000001</v>
      </c>
      <c r="E39" s="4"/>
      <c r="F39" s="4"/>
    </row>
    <row r="40" spans="1:6" x14ac:dyDescent="0.25">
      <c r="A40" s="5"/>
      <c r="B40" s="8" t="s">
        <v>9</v>
      </c>
      <c r="C40" s="9">
        <f>SUM(C39)</f>
        <v>29342.811000000002</v>
      </c>
      <c r="D40" s="9">
        <f t="shared" ref="D40:F40" si="4">SUM(D39)</f>
        <v>1.2450000000000001</v>
      </c>
      <c r="E40" s="9">
        <f t="shared" si="4"/>
        <v>0</v>
      </c>
      <c r="F40" s="9">
        <f t="shared" si="4"/>
        <v>0</v>
      </c>
    </row>
    <row r="41" spans="1:6" x14ac:dyDescent="0.25">
      <c r="A41" s="5"/>
      <c r="B41" s="21" t="s">
        <v>22</v>
      </c>
      <c r="C41" s="21"/>
      <c r="D41" s="21"/>
      <c r="E41" s="21"/>
      <c r="F41" s="21"/>
    </row>
    <row r="42" spans="1:6" ht="75" x14ac:dyDescent="0.25">
      <c r="A42" s="5">
        <v>9</v>
      </c>
      <c r="B42" s="7" t="s">
        <v>41</v>
      </c>
      <c r="C42" s="4">
        <v>21732.76</v>
      </c>
      <c r="D42" s="4">
        <v>4.2</v>
      </c>
      <c r="E42" s="4"/>
      <c r="F42" s="4"/>
    </row>
    <row r="43" spans="1:6" x14ac:dyDescent="0.25">
      <c r="A43" s="5"/>
      <c r="B43" s="8" t="s">
        <v>9</v>
      </c>
      <c r="C43" s="9">
        <f>SUM(C42)</f>
        <v>21732.76</v>
      </c>
      <c r="D43" s="9">
        <f t="shared" ref="D43:F43" si="5">SUM(D42)</f>
        <v>4.2</v>
      </c>
      <c r="E43" s="9">
        <f t="shared" si="5"/>
        <v>0</v>
      </c>
      <c r="F43" s="9">
        <f t="shared" si="5"/>
        <v>0</v>
      </c>
    </row>
    <row r="44" spans="1:6" ht="28.5" x14ac:dyDescent="0.25">
      <c r="A44" s="5"/>
      <c r="B44" s="10" t="s">
        <v>10</v>
      </c>
      <c r="C44" s="11">
        <f>C43+C40+C37+C31</f>
        <v>155971.04999999999</v>
      </c>
      <c r="D44" s="11">
        <f>D43+D40+D37+D31</f>
        <v>21.705000000000002</v>
      </c>
      <c r="E44" s="11">
        <f>E43+E40+E37+E31</f>
        <v>0</v>
      </c>
      <c r="F44" s="11">
        <f>F43+F40+F37+F31</f>
        <v>0</v>
      </c>
    </row>
    <row r="45" spans="1:6" x14ac:dyDescent="0.25">
      <c r="A45" s="5"/>
      <c r="B45" s="23" t="s">
        <v>11</v>
      </c>
      <c r="C45" s="23"/>
      <c r="D45" s="23"/>
      <c r="E45" s="23"/>
      <c r="F45" s="23"/>
    </row>
    <row r="46" spans="1:6" x14ac:dyDescent="0.25">
      <c r="A46" s="5"/>
      <c r="B46" s="12" t="s">
        <v>17</v>
      </c>
      <c r="C46" s="4"/>
      <c r="D46" s="4"/>
      <c r="E46" s="4"/>
      <c r="F46" s="4"/>
    </row>
    <row r="47" spans="1:6" ht="45" x14ac:dyDescent="0.25">
      <c r="A47" s="5">
        <v>10</v>
      </c>
      <c r="B47" s="7" t="s">
        <v>23</v>
      </c>
      <c r="C47" s="4">
        <v>2129</v>
      </c>
      <c r="D47" s="4"/>
      <c r="E47" s="4"/>
      <c r="F47" s="4">
        <v>2292</v>
      </c>
    </row>
    <row r="48" spans="1:6" ht="45" x14ac:dyDescent="0.25">
      <c r="A48" s="5">
        <v>11</v>
      </c>
      <c r="B48" s="7" t="s">
        <v>24</v>
      </c>
      <c r="C48" s="4">
        <v>13000</v>
      </c>
      <c r="D48" s="4">
        <v>1.079</v>
      </c>
      <c r="E48" s="4"/>
      <c r="F48" s="4"/>
    </row>
    <row r="49" spans="1:6" ht="30" x14ac:dyDescent="0.25">
      <c r="A49" s="5">
        <v>12</v>
      </c>
      <c r="B49" s="7" t="s">
        <v>25</v>
      </c>
      <c r="C49" s="4">
        <v>4022</v>
      </c>
      <c r="D49" s="4"/>
      <c r="E49" s="4"/>
      <c r="F49" s="4">
        <v>6050</v>
      </c>
    </row>
    <row r="50" spans="1:6" ht="45" x14ac:dyDescent="0.25">
      <c r="A50" s="5">
        <v>13</v>
      </c>
      <c r="B50" s="7" t="s">
        <v>26</v>
      </c>
      <c r="C50" s="4">
        <v>3644.4490000000001</v>
      </c>
      <c r="D50" s="4"/>
      <c r="E50" s="4"/>
      <c r="F50" s="4">
        <v>4404</v>
      </c>
    </row>
    <row r="51" spans="1:6" ht="45" x14ac:dyDescent="0.25">
      <c r="A51" s="5">
        <v>14</v>
      </c>
      <c r="B51" s="7" t="s">
        <v>27</v>
      </c>
      <c r="C51" s="4">
        <v>14258</v>
      </c>
      <c r="D51" s="4"/>
      <c r="E51" s="4"/>
      <c r="F51" s="4">
        <v>10384</v>
      </c>
    </row>
    <row r="52" spans="1:6" x14ac:dyDescent="0.25">
      <c r="A52" s="5"/>
      <c r="B52" s="8" t="s">
        <v>9</v>
      </c>
      <c r="C52" s="9">
        <f>SUM(C47:C51)</f>
        <v>37053.449000000001</v>
      </c>
      <c r="D52" s="9">
        <f t="shared" ref="D52:F52" si="6">SUM(D47:D51)</f>
        <v>1.079</v>
      </c>
      <c r="E52" s="9">
        <f t="shared" si="6"/>
        <v>0</v>
      </c>
      <c r="F52" s="9">
        <f t="shared" si="6"/>
        <v>23130</v>
      </c>
    </row>
    <row r="53" spans="1:6" x14ac:dyDescent="0.25">
      <c r="A53" s="5"/>
      <c r="B53" s="12" t="s">
        <v>8</v>
      </c>
      <c r="C53" s="4"/>
      <c r="D53" s="4"/>
      <c r="E53" s="4"/>
      <c r="F53" s="4"/>
    </row>
    <row r="54" spans="1:6" ht="30" x14ac:dyDescent="0.25">
      <c r="A54" s="5">
        <v>15</v>
      </c>
      <c r="B54" s="7" t="s">
        <v>28</v>
      </c>
      <c r="C54" s="4">
        <v>6211</v>
      </c>
      <c r="D54" s="4">
        <v>0.90800000000000003</v>
      </c>
      <c r="E54" s="4"/>
      <c r="F54" s="4"/>
    </row>
    <row r="55" spans="1:6" x14ac:dyDescent="0.25">
      <c r="A55" s="5"/>
      <c r="B55" s="8" t="s">
        <v>9</v>
      </c>
      <c r="C55" s="9">
        <f>SUM(C54:C54)</f>
        <v>6211</v>
      </c>
      <c r="D55" s="9">
        <f t="shared" ref="D55:F55" si="7">SUM(D54:D54)</f>
        <v>0.90800000000000003</v>
      </c>
      <c r="E55" s="9">
        <f t="shared" si="7"/>
        <v>0</v>
      </c>
      <c r="F55" s="9">
        <f t="shared" si="7"/>
        <v>0</v>
      </c>
    </row>
    <row r="56" spans="1:6" x14ac:dyDescent="0.25">
      <c r="A56" s="5"/>
      <c r="B56" s="12" t="s">
        <v>22</v>
      </c>
      <c r="C56" s="4"/>
      <c r="D56" s="4"/>
      <c r="E56" s="4"/>
      <c r="F56" s="4"/>
    </row>
    <row r="57" spans="1:6" ht="30" x14ac:dyDescent="0.25">
      <c r="A57" s="5">
        <v>16</v>
      </c>
      <c r="B57" s="7" t="s">
        <v>29</v>
      </c>
      <c r="C57" s="4">
        <v>6200</v>
      </c>
      <c r="D57" s="4"/>
      <c r="E57" s="4"/>
      <c r="F57" s="4">
        <v>3300</v>
      </c>
    </row>
    <row r="58" spans="1:6" x14ac:dyDescent="0.25">
      <c r="A58" s="5"/>
      <c r="B58" s="8" t="s">
        <v>9</v>
      </c>
      <c r="C58" s="9">
        <f>SUM(C57:C57)</f>
        <v>6200</v>
      </c>
      <c r="D58" s="9">
        <f t="shared" ref="D58:F58" si="8">SUM(D57:D57)</f>
        <v>0</v>
      </c>
      <c r="E58" s="9">
        <f t="shared" si="8"/>
        <v>0</v>
      </c>
      <c r="F58" s="9">
        <f t="shared" si="8"/>
        <v>3300</v>
      </c>
    </row>
    <row r="59" spans="1:6" x14ac:dyDescent="0.25">
      <c r="A59" s="5"/>
      <c r="B59" s="21" t="s">
        <v>21</v>
      </c>
      <c r="C59" s="21"/>
      <c r="D59" s="21"/>
      <c r="E59" s="21"/>
      <c r="F59" s="21"/>
    </row>
    <row r="60" spans="1:6" ht="45" x14ac:dyDescent="0.25">
      <c r="A60" s="5">
        <v>17</v>
      </c>
      <c r="B60" s="7" t="s">
        <v>42</v>
      </c>
      <c r="C60" s="4">
        <v>5938.5550000000003</v>
      </c>
      <c r="D60" s="4"/>
      <c r="E60" s="4"/>
      <c r="F60" s="4">
        <v>9520</v>
      </c>
    </row>
    <row r="61" spans="1:6" x14ac:dyDescent="0.25">
      <c r="A61" s="5"/>
      <c r="B61" s="8" t="s">
        <v>9</v>
      </c>
      <c r="C61" s="9">
        <f>C60</f>
        <v>5938.5550000000003</v>
      </c>
      <c r="D61" s="9">
        <f t="shared" ref="D61:F61" si="9">D60</f>
        <v>0</v>
      </c>
      <c r="E61" s="9">
        <f t="shared" si="9"/>
        <v>0</v>
      </c>
      <c r="F61" s="9">
        <f t="shared" si="9"/>
        <v>9520</v>
      </c>
    </row>
    <row r="62" spans="1:6" ht="28.5" x14ac:dyDescent="0.25">
      <c r="A62" s="5"/>
      <c r="B62" s="10" t="s">
        <v>13</v>
      </c>
      <c r="C62" s="11">
        <f>C61+C58+C55+C52</f>
        <v>55403.004000000001</v>
      </c>
      <c r="D62" s="11">
        <f t="shared" ref="D62:F62" si="10">D61+D58+D55+D52</f>
        <v>1.9870000000000001</v>
      </c>
      <c r="E62" s="11">
        <f t="shared" si="10"/>
        <v>0</v>
      </c>
      <c r="F62" s="11">
        <f t="shared" si="10"/>
        <v>35950</v>
      </c>
    </row>
    <row r="63" spans="1:6" ht="42.75" x14ac:dyDescent="0.25">
      <c r="A63" s="5"/>
      <c r="B63" s="10" t="s">
        <v>30</v>
      </c>
      <c r="C63" s="11">
        <f>C62+C44</f>
        <v>211374.054</v>
      </c>
      <c r="D63" s="11">
        <f t="shared" ref="D63:F63" si="11">D62+D44</f>
        <v>23.692</v>
      </c>
      <c r="E63" s="11">
        <f t="shared" si="11"/>
        <v>0</v>
      </c>
      <c r="F63" s="11">
        <f t="shared" si="11"/>
        <v>35950</v>
      </c>
    </row>
    <row r="64" spans="1:6" x14ac:dyDescent="0.25">
      <c r="A64" s="5"/>
      <c r="B64" s="24" t="s">
        <v>31</v>
      </c>
      <c r="C64" s="24"/>
      <c r="D64" s="24"/>
      <c r="E64" s="24"/>
      <c r="F64" s="24"/>
    </row>
    <row r="65" spans="1:6" x14ac:dyDescent="0.25">
      <c r="A65" s="5"/>
      <c r="B65" s="23" t="s">
        <v>7</v>
      </c>
      <c r="C65" s="23"/>
      <c r="D65" s="23"/>
      <c r="E65" s="23"/>
      <c r="F65" s="23"/>
    </row>
    <row r="66" spans="1:6" x14ac:dyDescent="0.25">
      <c r="A66" s="5"/>
      <c r="B66" s="21" t="s">
        <v>8</v>
      </c>
      <c r="C66" s="21"/>
      <c r="D66" s="21"/>
      <c r="E66" s="21"/>
      <c r="F66" s="21"/>
    </row>
    <row r="67" spans="1:6" ht="45" x14ac:dyDescent="0.25">
      <c r="A67" s="5">
        <v>18</v>
      </c>
      <c r="B67" s="7" t="s">
        <v>32</v>
      </c>
      <c r="C67" s="4">
        <v>11982.897999999999</v>
      </c>
      <c r="D67" s="4">
        <v>1.4</v>
      </c>
      <c r="E67" s="4"/>
      <c r="F67" s="4"/>
    </row>
    <row r="68" spans="1:6" ht="60" x14ac:dyDescent="0.25">
      <c r="A68" s="5">
        <v>19</v>
      </c>
      <c r="B68" s="7" t="s">
        <v>52</v>
      </c>
      <c r="C68" s="4">
        <v>2857.0349999999999</v>
      </c>
      <c r="D68" s="4">
        <v>1.8000000000000007</v>
      </c>
      <c r="E68" s="4"/>
      <c r="F68" s="4"/>
    </row>
    <row r="69" spans="1:6" x14ac:dyDescent="0.25">
      <c r="A69" s="5"/>
      <c r="B69" s="8" t="s">
        <v>9</v>
      </c>
      <c r="C69" s="13">
        <f>SUM(C67:C68)</f>
        <v>14839.932999999999</v>
      </c>
      <c r="D69" s="9">
        <f t="shared" ref="D69:F69" si="12">SUM(D67:D68)</f>
        <v>3.2000000000000006</v>
      </c>
      <c r="E69" s="9">
        <f t="shared" si="12"/>
        <v>0</v>
      </c>
      <c r="F69" s="9">
        <f t="shared" si="12"/>
        <v>0</v>
      </c>
    </row>
    <row r="70" spans="1:6" x14ac:dyDescent="0.25">
      <c r="A70" s="5"/>
      <c r="B70" s="21" t="s">
        <v>17</v>
      </c>
      <c r="C70" s="21"/>
      <c r="D70" s="21"/>
      <c r="E70" s="21"/>
      <c r="F70" s="21"/>
    </row>
    <row r="71" spans="1:6" ht="75" x14ac:dyDescent="0.25">
      <c r="A71" s="5">
        <v>20</v>
      </c>
      <c r="B71" s="7" t="s">
        <v>43</v>
      </c>
      <c r="C71" s="4">
        <v>4713.7579999999998</v>
      </c>
      <c r="D71" s="4">
        <v>1</v>
      </c>
      <c r="E71" s="4"/>
      <c r="F71" s="4"/>
    </row>
    <row r="72" spans="1:6" ht="45" x14ac:dyDescent="0.25">
      <c r="A72" s="5">
        <v>21</v>
      </c>
      <c r="B72" s="14" t="s">
        <v>33</v>
      </c>
      <c r="C72" s="4">
        <v>53912</v>
      </c>
      <c r="D72" s="4">
        <v>4.9000000000000004</v>
      </c>
      <c r="E72" s="4"/>
      <c r="F72" s="4"/>
    </row>
    <row r="73" spans="1:6" x14ac:dyDescent="0.25">
      <c r="A73" s="5"/>
      <c r="B73" s="15" t="s">
        <v>9</v>
      </c>
      <c r="C73" s="9">
        <f>SUM(C71:C72)</f>
        <v>58625.758000000002</v>
      </c>
      <c r="D73" s="9">
        <f t="shared" ref="D73:F73" si="13">SUM(D71:D72)</f>
        <v>5.9</v>
      </c>
      <c r="E73" s="9">
        <f t="shared" si="13"/>
        <v>0</v>
      </c>
      <c r="F73" s="9">
        <f t="shared" si="13"/>
        <v>0</v>
      </c>
    </row>
    <row r="74" spans="1:6" x14ac:dyDescent="0.25">
      <c r="A74" s="5"/>
      <c r="B74" s="21" t="s">
        <v>22</v>
      </c>
      <c r="C74" s="21"/>
      <c r="D74" s="21"/>
      <c r="E74" s="21"/>
      <c r="F74" s="21"/>
    </row>
    <row r="75" spans="1:6" ht="60" x14ac:dyDescent="0.25">
      <c r="A75" s="5">
        <v>22</v>
      </c>
      <c r="B75" s="14" t="s">
        <v>46</v>
      </c>
      <c r="C75" s="4">
        <v>31597.8</v>
      </c>
      <c r="D75" s="4">
        <v>2.7</v>
      </c>
      <c r="E75" s="4"/>
      <c r="F75" s="4"/>
    </row>
    <row r="76" spans="1:6" ht="75" x14ac:dyDescent="0.25">
      <c r="A76" s="5">
        <v>23</v>
      </c>
      <c r="B76" s="14" t="s">
        <v>44</v>
      </c>
      <c r="C76" s="4">
        <v>16166</v>
      </c>
      <c r="D76" s="4">
        <v>4.117</v>
      </c>
      <c r="E76" s="4"/>
      <c r="F76" s="4"/>
    </row>
    <row r="77" spans="1:6" x14ac:dyDescent="0.25">
      <c r="A77" s="5"/>
      <c r="B77" s="15" t="s">
        <v>9</v>
      </c>
      <c r="C77" s="9">
        <f>SUM(C75:C76)</f>
        <v>47763.8</v>
      </c>
      <c r="D77" s="9">
        <f t="shared" ref="D77:F77" si="14">SUM(D75:D76)</f>
        <v>6.8170000000000002</v>
      </c>
      <c r="E77" s="9">
        <f t="shared" si="14"/>
        <v>0</v>
      </c>
      <c r="F77" s="9">
        <f t="shared" si="14"/>
        <v>0</v>
      </c>
    </row>
    <row r="78" spans="1:6" x14ac:dyDescent="0.25">
      <c r="A78" s="5"/>
      <c r="B78" s="21" t="s">
        <v>21</v>
      </c>
      <c r="C78" s="21"/>
      <c r="D78" s="21"/>
      <c r="E78" s="21"/>
      <c r="F78" s="21"/>
    </row>
    <row r="79" spans="1:6" ht="60" x14ac:dyDescent="0.25">
      <c r="A79" s="5">
        <v>24</v>
      </c>
      <c r="B79" s="7" t="s">
        <v>45</v>
      </c>
      <c r="C79" s="4">
        <f>72156.7</f>
        <v>72156.7</v>
      </c>
      <c r="D79" s="4">
        <v>6.4</v>
      </c>
      <c r="E79" s="4"/>
      <c r="F79" s="4"/>
    </row>
    <row r="80" spans="1:6" x14ac:dyDescent="0.25">
      <c r="A80" s="5"/>
      <c r="B80" s="8" t="s">
        <v>9</v>
      </c>
      <c r="C80" s="9">
        <f>SUM(C79:C79)</f>
        <v>72156.7</v>
      </c>
      <c r="D80" s="9">
        <f t="shared" ref="D80:F80" si="15">SUM(D79:D79)</f>
        <v>6.4</v>
      </c>
      <c r="E80" s="9">
        <f t="shared" si="15"/>
        <v>0</v>
      </c>
      <c r="F80" s="9">
        <f t="shared" si="15"/>
        <v>0</v>
      </c>
    </row>
    <row r="81" spans="1:6" ht="28.5" x14ac:dyDescent="0.25">
      <c r="A81" s="5"/>
      <c r="B81" s="10" t="s">
        <v>10</v>
      </c>
      <c r="C81" s="11">
        <f>C80+C77+C73+C69</f>
        <v>193386.19099999999</v>
      </c>
      <c r="D81" s="11">
        <f t="shared" ref="D81:F81" si="16">D80+D77+D73+D69</f>
        <v>22.317</v>
      </c>
      <c r="E81" s="11">
        <f t="shared" si="16"/>
        <v>0</v>
      </c>
      <c r="F81" s="11">
        <f t="shared" si="16"/>
        <v>0</v>
      </c>
    </row>
    <row r="82" spans="1:6" ht="42.75" x14ac:dyDescent="0.25">
      <c r="A82" s="5"/>
      <c r="B82" s="10" t="s">
        <v>34</v>
      </c>
      <c r="C82" s="11">
        <f>C81</f>
        <v>193386.19099999999</v>
      </c>
      <c r="D82" s="11">
        <f t="shared" ref="D82:F82" si="17">D81</f>
        <v>22.317</v>
      </c>
      <c r="E82" s="11">
        <f t="shared" si="17"/>
        <v>0</v>
      </c>
      <c r="F82" s="11">
        <f t="shared" si="17"/>
        <v>0</v>
      </c>
    </row>
    <row r="83" spans="1:6" ht="42.75" x14ac:dyDescent="0.25">
      <c r="A83" s="5"/>
      <c r="B83" s="10" t="s">
        <v>35</v>
      </c>
      <c r="C83" s="11">
        <v>137497.35399999999</v>
      </c>
      <c r="D83" s="11"/>
      <c r="E83" s="11"/>
      <c r="F83" s="11"/>
    </row>
    <row r="84" spans="1:6" x14ac:dyDescent="0.25">
      <c r="A84" s="5"/>
      <c r="B84" s="10" t="s">
        <v>36</v>
      </c>
      <c r="C84" s="11">
        <f>C82+C63+C26+C83</f>
        <v>560412</v>
      </c>
      <c r="D84" s="11">
        <f t="shared" ref="D84:F84" si="18">D82+D63+D26+D83</f>
        <v>46.109000000000002</v>
      </c>
      <c r="E84" s="11">
        <f t="shared" si="18"/>
        <v>63</v>
      </c>
      <c r="F84" s="11">
        <f t="shared" si="18"/>
        <v>35950</v>
      </c>
    </row>
    <row r="85" spans="1:6" ht="15.6" customHeight="1" x14ac:dyDescent="0.25"/>
    <row r="87" spans="1:6" x14ac:dyDescent="0.25">
      <c r="A87" s="25" t="s">
        <v>53</v>
      </c>
      <c r="B87" s="25"/>
      <c r="C87" s="25"/>
      <c r="D87" s="25"/>
      <c r="E87" s="25"/>
      <c r="F87" s="25"/>
    </row>
    <row r="88" spans="1:6" x14ac:dyDescent="0.25">
      <c r="A88" s="25"/>
      <c r="B88" s="25"/>
      <c r="C88" s="25"/>
      <c r="D88" s="25"/>
      <c r="E88" s="25"/>
      <c r="F88" s="25"/>
    </row>
    <row r="89" spans="1:6" x14ac:dyDescent="0.25">
      <c r="A89" s="25"/>
      <c r="B89" s="25"/>
      <c r="C89" s="25"/>
      <c r="D89" s="25"/>
      <c r="E89" s="25"/>
      <c r="F89" s="25"/>
    </row>
    <row r="90" spans="1:6" x14ac:dyDescent="0.25">
      <c r="A90" s="25"/>
      <c r="B90" s="25"/>
      <c r="C90" s="25"/>
      <c r="D90" s="25"/>
      <c r="E90" s="25"/>
      <c r="F90" s="25"/>
    </row>
  </sheetData>
  <mergeCells count="30">
    <mergeCell ref="B78:F78"/>
    <mergeCell ref="A87:F90"/>
    <mergeCell ref="D1:F1"/>
    <mergeCell ref="D2:F2"/>
    <mergeCell ref="D3:F3"/>
    <mergeCell ref="D4:F4"/>
    <mergeCell ref="B59:F59"/>
    <mergeCell ref="B64:F64"/>
    <mergeCell ref="B65:F65"/>
    <mergeCell ref="B66:F66"/>
    <mergeCell ref="B70:F70"/>
    <mergeCell ref="B74:F74"/>
    <mergeCell ref="B28:F28"/>
    <mergeCell ref="B29:F29"/>
    <mergeCell ref="B32:F32"/>
    <mergeCell ref="B38:F38"/>
    <mergeCell ref="B41:F41"/>
    <mergeCell ref="B45:F45"/>
    <mergeCell ref="B15:F15"/>
    <mergeCell ref="B16:F16"/>
    <mergeCell ref="B17:F17"/>
    <mergeCell ref="B18:F18"/>
    <mergeCell ref="B22:F22"/>
    <mergeCell ref="B27:F27"/>
    <mergeCell ref="B6:F6"/>
    <mergeCell ref="B7:F10"/>
    <mergeCell ref="A12:A13"/>
    <mergeCell ref="B12:B13"/>
    <mergeCell ref="C12:C13"/>
    <mergeCell ref="D12:F12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 differentFirst="1">
    <oddHeader>&amp;C&amp;"Times New Roman,звичайний"&amp;P</oddHeader>
  </headerFooter>
  <rowBreaks count="2" manualBreakCount="2">
    <brk id="34" max="16383" man="1"/>
    <brk id="6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Аркуш1</vt:lpstr>
      <vt:lpstr>Аркуш2</vt:lpstr>
      <vt:lpstr>Аркуш3</vt:lpstr>
      <vt:lpstr>Аркуш1!Заголовки_для_печати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2021-12-03T07:53:13Z</dcterms:modified>
</cp:coreProperties>
</file>