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810" activeTab="0"/>
  </bookViews>
  <sheets>
    <sheet name="Додаток 3" sheetId="1" r:id="rId1"/>
    <sheet name="Додаток 4  " sheetId="2" r:id="rId2"/>
  </sheets>
  <definedNames>
    <definedName name="_xlnm.Print_Area" localSheetId="0">'Додаток 3'!$A$1:$K$63</definedName>
    <definedName name="_xlnm.Print_Area" localSheetId="1">'Додаток 4  '!$A$1:$G$60</definedName>
  </definedNames>
  <calcPr fullCalcOnLoad="1"/>
</workbook>
</file>

<file path=xl/sharedStrings.xml><?xml version="1.0" encoding="utf-8"?>
<sst xmlns="http://schemas.openxmlformats.org/spreadsheetml/2006/main" count="159" uniqueCount="130">
  <si>
    <t>виробництво взуття</t>
  </si>
  <si>
    <t>прийом</t>
  </si>
  <si>
    <t>випуск</t>
  </si>
  <si>
    <t>ВСЬОГО</t>
  </si>
  <si>
    <t xml:space="preserve">№ </t>
  </si>
  <si>
    <t>(осіб)</t>
  </si>
  <si>
    <t>№</t>
  </si>
  <si>
    <t>виробництво і ремонту літальних, двигунів і обладнання</t>
  </si>
  <si>
    <t xml:space="preserve">суднобудування і судноремонт </t>
  </si>
  <si>
    <t>гірничовидобувна промисловості</t>
  </si>
  <si>
    <t>геологорозвідувальні та топографо-геодезичні роботи</t>
  </si>
  <si>
    <t>буріння свердловин, добування нафти та газу</t>
  </si>
  <si>
    <t>металургійне виробництво</t>
  </si>
  <si>
    <t>виробництво целюлози, паперу і картону</t>
  </si>
  <si>
    <t>виробництво будівельних матеріалів</t>
  </si>
  <si>
    <t>реставраційні роботи</t>
  </si>
  <si>
    <t>виробництво керамічних, фарфорових і фаянсових виробів</t>
  </si>
  <si>
    <t>водний транспорт</t>
  </si>
  <si>
    <t>міський електротранспорт</t>
  </si>
  <si>
    <t>зв’язок</t>
  </si>
  <si>
    <t>текстильне виробництво</t>
  </si>
  <si>
    <t>трикотажне виробництва</t>
  </si>
  <si>
    <t>виробництво хутра</t>
  </si>
  <si>
    <t>Всього по області</t>
  </si>
  <si>
    <t>середньо-річна чисельність</t>
  </si>
  <si>
    <t xml:space="preserve">Державний вищий навчальний заклад "Рівненський коледж економіки та бізнесу" </t>
  </si>
  <si>
    <t>Млинівський державний технолого-економічний коледж</t>
  </si>
  <si>
    <t>Мирогощанський аграрний коледж</t>
  </si>
  <si>
    <t>Освітньо-кваліфікаційний рівень (освітній ступінь), спеціальність (спеціалізація)</t>
  </si>
  <si>
    <t>Підготовка бакалаврів, всього по  закладу вищої освіти</t>
  </si>
  <si>
    <t>Найменування освітньо-кваліфікаційного рівня (освітнього ступеня), вид економічної діяльності за професіями відповідно до класифікатора професій</t>
  </si>
  <si>
    <t xml:space="preserve">Підготовка бакалаврів </t>
  </si>
  <si>
    <t>Всього, підготовка бакалаврів</t>
  </si>
  <si>
    <t>Медсестринство. Сестринська справа</t>
  </si>
  <si>
    <t>Технології медичної діагностики та лікування. Лабораторна діагностика</t>
  </si>
  <si>
    <t>Фармація, промислова фармація. Фармація</t>
  </si>
  <si>
    <t>Фізична терапія, ерготерапія. Фізична реабілітація</t>
  </si>
  <si>
    <t>Медсестринство. Акушерська справа</t>
  </si>
  <si>
    <t>Медсестринство. Лікувальна справа</t>
  </si>
  <si>
    <t>Стоматологія</t>
  </si>
  <si>
    <t>Стоматологія ортопедична</t>
  </si>
  <si>
    <t>Фінанси, банківська справа та страхування</t>
  </si>
  <si>
    <t>Підприємництво, торгівля та біржова діяльність</t>
  </si>
  <si>
    <t>Харчові технології</t>
  </si>
  <si>
    <t>Туризм</t>
  </si>
  <si>
    <t>Готельно-ресторанна справа</t>
  </si>
  <si>
    <t>Менеджмент. Організація виробництва</t>
  </si>
  <si>
    <t>Комп'ютерна інженерія. Обслуговування комп'ютерних систем і мереж</t>
  </si>
  <si>
    <t>Технологія виробництва і переробки продукції тваринництва. Виробництво і переробка продукції тваринництва</t>
  </si>
  <si>
    <t>Водні біоресурси та аквакультура. Рибництво та аквакультура</t>
  </si>
  <si>
    <t xml:space="preserve">Ветеринарна медицина </t>
  </si>
  <si>
    <t>Електроенергетика, електротехніка та електромеханіка. Монтаж, обслуговування та ремонт електротехнічних установок в агропромисловому комплексі</t>
  </si>
  <si>
    <t>Будівництво та цивільна інженерія. Монтаж, обслуговування устаткування і систем газопостачання</t>
  </si>
  <si>
    <t>Агрономія. Промислове квітництво</t>
  </si>
  <si>
    <t>Агрономія. Організація і технологія ведення фермерського господарства</t>
  </si>
  <si>
    <t>Агрономія. Виробництво і переробка продукції рослинництва</t>
  </si>
  <si>
    <t>Садово-паркове господарство. Зелене будівництво і садово-паркове господарство</t>
  </si>
  <si>
    <t xml:space="preserve">Агроінженерія. Експлуатація та ремонт машин і обладнання агропромислового виробництва    </t>
  </si>
  <si>
    <t>випуск, осіб</t>
  </si>
  <si>
    <t>прийом, денна/ заочна, осіб</t>
  </si>
  <si>
    <t>середньорічна кількість, денна/ заочна, осіб</t>
  </si>
  <si>
    <t xml:space="preserve">Обсяги регіонального замовлення на підготовку фахівців у закладах вищої та фахової передвищої освіти 
Рівненської області на 2021 рік         
</t>
  </si>
  <si>
    <t>Назва закладу вищої та фахової передвищої освіти</t>
  </si>
  <si>
    <t>Рік, що настає за плановим роком  (2022)</t>
  </si>
  <si>
    <t>Перший бюджетний період (2023 рік)</t>
  </si>
  <si>
    <t>в тому числі за спеціальностями:</t>
  </si>
  <si>
    <t>Всього, підготовка фахових молодших бакалаврів (молодших спеціалістів)</t>
  </si>
  <si>
    <t>Облік і оподаткування</t>
  </si>
  <si>
    <t>Інженерія програмного забезпечення</t>
  </si>
  <si>
    <t>Орієнтовна середня вартість підготовки фахівця, гривень</t>
  </si>
  <si>
    <t>Фаховий молодший бакалавр                                          (молодший спеціаліст)</t>
  </si>
  <si>
    <t>62/20</t>
  </si>
  <si>
    <t>64/20</t>
  </si>
  <si>
    <t>18/20</t>
  </si>
  <si>
    <t>70/20</t>
  </si>
  <si>
    <t>68/20</t>
  </si>
  <si>
    <t>252/60</t>
  </si>
  <si>
    <t>242/60</t>
  </si>
  <si>
    <t>223 Медсестринство</t>
  </si>
  <si>
    <t>224 Технології медичної діагностики та лікування</t>
  </si>
  <si>
    <t>226 Фармація, промислова фармація. Фармація</t>
  </si>
  <si>
    <t>227 Фізична терапія, ерготерапія. Фізична реабілітація</t>
  </si>
  <si>
    <t xml:space="preserve">073 Менеджмент </t>
  </si>
  <si>
    <t>076 Підприємництво, торгівля та біржова діяльність.Організація заготівель і товарознавство сільськогосподарської продукції</t>
  </si>
  <si>
    <t>207 Водні біоресурси</t>
  </si>
  <si>
    <t>211 Ветеринарна медицина</t>
  </si>
  <si>
    <t>223 Медсестринство. Сестринська справа</t>
  </si>
  <si>
    <t>223 Медсестринство. Лікувальна справа</t>
  </si>
  <si>
    <t>221 Стоматологія</t>
  </si>
  <si>
    <t>221 Стоматологія. Стоматологія ортопедична</t>
  </si>
  <si>
    <t>224 Технології медичної діагностики та лікування. Лабораторна діагностика</t>
  </si>
  <si>
    <t>223 Медсестринство. Акушерська справа</t>
  </si>
  <si>
    <t>Петро КОРЖЕВСЬКИЙ</t>
  </si>
  <si>
    <t>071 Облік і оподаткування</t>
  </si>
  <si>
    <t>072 Фінанси, банківська справа та страхування</t>
  </si>
  <si>
    <t>241 Готельно-ресторанна справа</t>
  </si>
  <si>
    <t>242 Туризм</t>
  </si>
  <si>
    <t>081 Харчові технології</t>
  </si>
  <si>
    <t>076 Підприємництво, торгівля та біржова діяльність</t>
  </si>
  <si>
    <t>141 Електроенергетика, електротехніка та електромеханіка. Монтаж, обслуговування та ремонт електротехнічних установок в агропромисловому комплексі</t>
  </si>
  <si>
    <t>192 Будівництво та цивільна інженерія. Монтаж, обслуговування устаткування і систем газопостачання</t>
  </si>
  <si>
    <t>201 Агрономія. Організація і технологія ведення фермерського господарства</t>
  </si>
  <si>
    <t>201 Агрономія. Виробництво і переробка продукції рослинництва</t>
  </si>
  <si>
    <t>204 Технологія виробництва і переробки продукції тваринництва. Виробництво і переробка продукції тваринництва</t>
  </si>
  <si>
    <t>206 Садово-паркове господарство. Зелене будівництво і садово-паркове господарство</t>
  </si>
  <si>
    <t xml:space="preserve">208 Агроінженерія. Експлуатація та ремонт машин і обладнання агропромислового виробництва  </t>
  </si>
  <si>
    <t>957/60</t>
  </si>
  <si>
    <t>860/60</t>
  </si>
  <si>
    <t>1047/60</t>
  </si>
  <si>
    <t>937/60</t>
  </si>
  <si>
    <t>121 Інженерія програмного забезпечення</t>
  </si>
  <si>
    <t>123 Комп'ютерна інженерія</t>
  </si>
  <si>
    <t>821/169</t>
  </si>
  <si>
    <t>3010/169</t>
  </si>
  <si>
    <t>3245/169</t>
  </si>
  <si>
    <t>Плановий рік                                    (2021)</t>
  </si>
  <si>
    <t xml:space="preserve">Фаховий медичний коледж 
комунального закладу вищої освіти "Рівненська медична академія"
Рівненської обласної ради 
</t>
  </si>
  <si>
    <t xml:space="preserve">Відокремлений підрозділ "Костопільський фаховий медичний коледж"
комунального закладу вищої освіти "Рівненська медична академія"
 Рівненської обласної ради
</t>
  </si>
  <si>
    <t xml:space="preserve">Відокремлений підрозділ "Рокитнівський фаховий медичний коледж"
комунального закладу вищої освіти "Рівненська медична академія" Рівненської обласної ради
</t>
  </si>
  <si>
    <t xml:space="preserve">Комунальний заклад "Дубенський фаховий медичний коледж"
 Рівненської обласної ради
</t>
  </si>
  <si>
    <t xml:space="preserve">Комунальний заклад вищої освіти "Рівненська медична академія"
 Рівненської обласної ради
</t>
  </si>
  <si>
    <t xml:space="preserve">Петро КОРЖЕВСЬКИЙ    </t>
  </si>
  <si>
    <t>Підготовка фахових молодших бакалаврів (молодших спеціалістів)</t>
  </si>
  <si>
    <t>освіти і науки адміністрації</t>
  </si>
  <si>
    <t xml:space="preserve">Начальник управління                                                                                                    </t>
  </si>
  <si>
    <t xml:space="preserve">освіти і науки адміністрації     </t>
  </si>
  <si>
    <t xml:space="preserve">Начальник управління                                                                                         </t>
  </si>
  <si>
    <t>Прогнозні показники потреби у фахівцях на регіональному ринку праці на 2021 - 2023 роки</t>
  </si>
  <si>
    <t>Додаток 4 
до розпорядження голови
облдержадміністрації
01.06.2021 № 426</t>
  </si>
  <si>
    <t>Додаток  3                                                       до розпорядження   голови                облдержадміністрації                           01.06.2021 № 426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</si>
</sst>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00"/>
    <numFmt numFmtId="197" formatCode="0.0000"/>
    <numFmt numFmtId="198" formatCode="0.000"/>
    <numFmt numFmtId="199" formatCode="0.0"/>
    <numFmt numFmtId="200" formatCode="0.000000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16" fillId="20" borderId="2" applyNumberFormat="0" applyAlignment="0" applyProtection="0"/>
    <xf numFmtId="0" fontId="13" fillId="20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>
      <alignment/>
      <protection/>
    </xf>
    <xf numFmtId="0" fontId="10" fillId="0" borderId="6" applyNumberFormat="0" applyFill="0" applyAlignment="0" applyProtection="0"/>
    <xf numFmtId="0" fontId="14" fillId="0" borderId="7" applyNumberFormat="0" applyFill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3" fillId="20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20" borderId="2" applyNumberFormat="0" applyAlignment="0" applyProtection="0"/>
    <xf numFmtId="0" fontId="10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86" applyFont="1" applyFill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vertical="center" wrapText="1"/>
      <protection/>
    </xf>
    <xf numFmtId="0" fontId="3" fillId="0" borderId="0" xfId="86" applyFont="1" applyFill="1" applyAlignment="1">
      <alignment horizontal="right" vertical="top" wrapText="1"/>
      <protection/>
    </xf>
    <xf numFmtId="0" fontId="3" fillId="0" borderId="0" xfId="86" applyFont="1" applyFill="1" applyAlignment="1">
      <alignment wrapText="1"/>
      <protection/>
    </xf>
    <xf numFmtId="0" fontId="4" fillId="0" borderId="0" xfId="86" applyFont="1" applyFill="1" applyAlignment="1">
      <alignment horizontal="center" vertical="center" wrapText="1"/>
      <protection/>
    </xf>
    <xf numFmtId="0" fontId="3" fillId="0" borderId="10" xfId="86" applyFont="1" applyFill="1" applyBorder="1" applyAlignment="1">
      <alignment wrapText="1"/>
      <protection/>
    </xf>
    <xf numFmtId="0" fontId="3" fillId="0" borderId="10" xfId="86" applyFont="1" applyFill="1" applyBorder="1" applyAlignment="1">
      <alignment horizontal="left" vertical="center" wrapText="1"/>
      <protection/>
    </xf>
    <xf numFmtId="0" fontId="3" fillId="0" borderId="0" xfId="86" applyFont="1" applyFill="1" applyBorder="1" applyAlignment="1">
      <alignment wrapText="1"/>
      <protection/>
    </xf>
    <xf numFmtId="0" fontId="3" fillId="0" borderId="10" xfId="86" applyFont="1" applyFill="1" applyBorder="1" applyAlignment="1">
      <alignment horizontal="justify" vertical="center" wrapText="1"/>
      <protection/>
    </xf>
    <xf numFmtId="0" fontId="5" fillId="0" borderId="0" xfId="86" applyFont="1" applyFill="1" applyBorder="1" applyAlignment="1">
      <alignment horizontal="center" vertical="center" wrapText="1"/>
      <protection/>
    </xf>
    <xf numFmtId="0" fontId="3" fillId="0" borderId="0" xfId="86" applyFont="1" applyFill="1" applyBorder="1" applyAlignment="1">
      <alignment horizontal="center" vertical="center" wrapText="1"/>
      <protection/>
    </xf>
    <xf numFmtId="0" fontId="6" fillId="0" borderId="0" xfId="84">
      <alignment/>
      <protection/>
    </xf>
    <xf numFmtId="0" fontId="6" fillId="0" borderId="0" xfId="84" applyAlignment="1">
      <alignment horizontal="center"/>
      <protection/>
    </xf>
    <xf numFmtId="0" fontId="6" fillId="0" borderId="0" xfId="84" applyAlignment="1">
      <alignment wrapText="1"/>
      <protection/>
    </xf>
    <xf numFmtId="0" fontId="22" fillId="0" borderId="0" xfId="84" applyFont="1" applyAlignment="1">
      <alignment horizontal="center"/>
      <protection/>
    </xf>
    <xf numFmtId="0" fontId="22" fillId="0" borderId="0" xfId="84" applyFont="1" applyAlignment="1">
      <alignment wrapText="1"/>
      <protection/>
    </xf>
    <xf numFmtId="0" fontId="21" fillId="0" borderId="0" xfId="84" applyFont="1" applyAlignment="1">
      <alignment horizontal="center" wrapText="1"/>
      <protection/>
    </xf>
    <xf numFmtId="0" fontId="22" fillId="0" borderId="10" xfId="84" applyFont="1" applyBorder="1" applyAlignment="1">
      <alignment wrapText="1"/>
      <protection/>
    </xf>
    <xf numFmtId="0" fontId="22" fillId="0" borderId="10" xfId="84" applyFont="1" applyFill="1" applyBorder="1" applyAlignment="1">
      <alignment wrapText="1"/>
      <protection/>
    </xf>
    <xf numFmtId="0" fontId="24" fillId="0" borderId="0" xfId="86" applyFont="1" applyFill="1" applyBorder="1" applyAlignment="1">
      <alignment wrapText="1"/>
      <protection/>
    </xf>
    <xf numFmtId="0" fontId="24" fillId="0" borderId="0" xfId="86" applyFont="1" applyFill="1" applyBorder="1" applyAlignment="1">
      <alignment horizontal="center" vertical="center" wrapText="1"/>
      <protection/>
    </xf>
    <xf numFmtId="0" fontId="22" fillId="0" borderId="10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left" vertical="top" wrapText="1"/>
      <protection/>
    </xf>
    <xf numFmtId="0" fontId="3" fillId="0" borderId="0" xfId="86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22" fillId="0" borderId="0" xfId="84" applyFont="1">
      <alignment/>
      <protection/>
    </xf>
    <xf numFmtId="0" fontId="4" fillId="0" borderId="0" xfId="86" applyFont="1" applyFill="1" applyBorder="1" applyAlignment="1">
      <alignment horizontal="center" vertical="center" wrapText="1"/>
      <protection/>
    </xf>
    <xf numFmtId="0" fontId="28" fillId="0" borderId="0" xfId="84" applyFont="1" applyAlignment="1">
      <alignment horizontal="center"/>
      <protection/>
    </xf>
    <xf numFmtId="0" fontId="28" fillId="0" borderId="0" xfId="84" applyFont="1" applyAlignment="1">
      <alignment wrapText="1"/>
      <protection/>
    </xf>
    <xf numFmtId="0" fontId="28" fillId="0" borderId="0" xfId="84" applyFont="1">
      <alignment/>
      <protection/>
    </xf>
    <xf numFmtId="0" fontId="3" fillId="0" borderId="10" xfId="84" applyFont="1" applyBorder="1" applyAlignment="1">
      <alignment horizontal="center"/>
      <protection/>
    </xf>
    <xf numFmtId="0" fontId="3" fillId="24" borderId="10" xfId="84" applyFont="1" applyFill="1" applyBorder="1" applyAlignment="1">
      <alignment horizontal="center"/>
      <protection/>
    </xf>
    <xf numFmtId="0" fontId="3" fillId="0" borderId="10" xfId="84" applyFont="1" applyFill="1" applyBorder="1" applyAlignment="1">
      <alignment wrapText="1"/>
      <protection/>
    </xf>
    <xf numFmtId="0" fontId="3" fillId="0" borderId="10" xfId="84" applyFont="1" applyBorder="1" applyAlignment="1">
      <alignment wrapText="1"/>
      <protection/>
    </xf>
    <xf numFmtId="0" fontId="4" fillId="0" borderId="0" xfId="84" applyFont="1" applyBorder="1" applyAlignment="1">
      <alignment horizontal="center" wrapText="1"/>
      <protection/>
    </xf>
    <xf numFmtId="0" fontId="3" fillId="0" borderId="11" xfId="86" applyFont="1" applyFill="1" applyBorder="1" applyAlignment="1">
      <alignment vertical="center" wrapText="1"/>
      <protection/>
    </xf>
    <xf numFmtId="0" fontId="22" fillId="0" borderId="12" xfId="84" applyFont="1" applyBorder="1" applyAlignment="1">
      <alignment horizontal="center" vertical="center" wrapText="1"/>
      <protection/>
    </xf>
    <xf numFmtId="0" fontId="22" fillId="0" borderId="12" xfId="84" applyFont="1" applyFill="1" applyBorder="1" applyAlignment="1">
      <alignment horizontal="center" vertical="center" wrapText="1"/>
      <protection/>
    </xf>
    <xf numFmtId="0" fontId="3" fillId="0" borderId="12" xfId="84" applyFont="1" applyFill="1" applyBorder="1" applyAlignment="1">
      <alignment horizontal="center" vertical="center" wrapText="1"/>
      <protection/>
    </xf>
    <xf numFmtId="0" fontId="3" fillId="24" borderId="13" xfId="84" applyFont="1" applyFill="1" applyBorder="1" applyAlignment="1">
      <alignment horizontal="center"/>
      <protection/>
    </xf>
    <xf numFmtId="0" fontId="21" fillId="0" borderId="10" xfId="84" applyFont="1" applyBorder="1" applyAlignment="1">
      <alignment horizontal="center" vertical="center" wrapText="1"/>
      <protection/>
    </xf>
    <xf numFmtId="0" fontId="21" fillId="0" borderId="13" xfId="84" applyFont="1" applyBorder="1" applyAlignment="1">
      <alignment horizontal="center" vertical="center" wrapText="1"/>
      <protection/>
    </xf>
    <xf numFmtId="0" fontId="3" fillId="0" borderId="14" xfId="84" applyFont="1" applyFill="1" applyBorder="1" applyAlignment="1">
      <alignment horizontal="center" vertical="center" wrapText="1"/>
      <protection/>
    </xf>
    <xf numFmtId="0" fontId="22" fillId="0" borderId="11" xfId="84" applyFont="1" applyBorder="1" applyAlignment="1">
      <alignment horizontal="center"/>
      <protection/>
    </xf>
    <xf numFmtId="0" fontId="22" fillId="0" borderId="15" xfId="84" applyFont="1" applyBorder="1" applyAlignment="1">
      <alignment horizontal="center"/>
      <protection/>
    </xf>
    <xf numFmtId="0" fontId="3" fillId="0" borderId="16" xfId="84" applyFont="1" applyFill="1" applyBorder="1" applyAlignment="1">
      <alignment horizontal="center" vertical="center" wrapText="1"/>
      <protection/>
    </xf>
    <xf numFmtId="0" fontId="3" fillId="0" borderId="17" xfId="86" applyFont="1" applyFill="1" applyBorder="1" applyAlignment="1">
      <alignment horizontal="left" vertical="center" wrapText="1"/>
      <protection/>
    </xf>
    <xf numFmtId="0" fontId="3" fillId="0" borderId="17" xfId="84" applyFont="1" applyBorder="1" applyAlignment="1">
      <alignment horizontal="center"/>
      <protection/>
    </xf>
    <xf numFmtId="0" fontId="3" fillId="24" borderId="17" xfId="84" applyFont="1" applyFill="1" applyBorder="1" applyAlignment="1">
      <alignment horizontal="center"/>
      <protection/>
    </xf>
    <xf numFmtId="0" fontId="3" fillId="24" borderId="18" xfId="84" applyFont="1" applyFill="1" applyBorder="1" applyAlignment="1">
      <alignment horizontal="center"/>
      <protection/>
    </xf>
    <xf numFmtId="0" fontId="22" fillId="0" borderId="11" xfId="84" applyFont="1" applyBorder="1" applyAlignment="1">
      <alignment horizontal="center" vertical="center" wrapText="1"/>
      <protection/>
    </xf>
    <xf numFmtId="0" fontId="22" fillId="0" borderId="15" xfId="84" applyFont="1" applyBorder="1" applyAlignment="1">
      <alignment horizontal="center" vertical="center" wrapText="1"/>
      <protection/>
    </xf>
    <xf numFmtId="0" fontId="3" fillId="0" borderId="11" xfId="86" applyFont="1" applyFill="1" applyBorder="1" applyAlignment="1">
      <alignment horizontal="left" vertical="center" wrapText="1"/>
      <protection/>
    </xf>
    <xf numFmtId="0" fontId="3" fillId="0" borderId="10" xfId="86" applyFont="1" applyFill="1" applyBorder="1" applyAlignment="1">
      <alignment horizontal="center" vertical="center"/>
      <protection/>
    </xf>
    <xf numFmtId="0" fontId="22" fillId="0" borderId="17" xfId="84" applyFont="1" applyBorder="1" applyAlignment="1">
      <alignment horizontal="center" vertical="center"/>
      <protection/>
    </xf>
    <xf numFmtId="0" fontId="22" fillId="0" borderId="18" xfId="84" applyFont="1" applyBorder="1" applyAlignment="1">
      <alignment horizontal="center" vertical="center"/>
      <protection/>
    </xf>
    <xf numFmtId="0" fontId="22" fillId="0" borderId="10" xfId="84" applyFont="1" applyBorder="1" applyAlignment="1">
      <alignment horizontal="center" vertical="center"/>
      <protection/>
    </xf>
    <xf numFmtId="0" fontId="22" fillId="24" borderId="10" xfId="84" applyFont="1" applyFill="1" applyBorder="1" applyAlignment="1">
      <alignment horizontal="center" vertical="center"/>
      <protection/>
    </xf>
    <xf numFmtId="0" fontId="22" fillId="24" borderId="13" xfId="84" applyFont="1" applyFill="1" applyBorder="1" applyAlignment="1">
      <alignment horizontal="center" vertical="center"/>
      <protection/>
    </xf>
    <xf numFmtId="0" fontId="3" fillId="0" borderId="10" xfId="84" applyFont="1" applyBorder="1" applyAlignment="1">
      <alignment horizontal="center" vertical="center"/>
      <protection/>
    </xf>
    <xf numFmtId="0" fontId="3" fillId="0" borderId="13" xfId="84" applyFont="1" applyBorder="1" applyAlignment="1">
      <alignment horizontal="center" vertical="center"/>
      <protection/>
    </xf>
    <xf numFmtId="0" fontId="3" fillId="0" borderId="11" xfId="84" applyFont="1" applyBorder="1" applyAlignment="1">
      <alignment horizontal="center" vertical="center"/>
      <protection/>
    </xf>
    <xf numFmtId="0" fontId="3" fillId="0" borderId="15" xfId="84" applyFont="1" applyBorder="1" applyAlignment="1">
      <alignment horizontal="center" vertical="center"/>
      <protection/>
    </xf>
    <xf numFmtId="0" fontId="3" fillId="24" borderId="10" xfId="84" applyFont="1" applyFill="1" applyBorder="1" applyAlignment="1">
      <alignment horizontal="center" vertical="center"/>
      <protection/>
    </xf>
    <xf numFmtId="0" fontId="3" fillId="24" borderId="13" xfId="84" applyFont="1" applyFill="1" applyBorder="1" applyAlignment="1">
      <alignment horizontal="center" vertical="center"/>
      <protection/>
    </xf>
    <xf numFmtId="0" fontId="24" fillId="0" borderId="0" xfId="86" applyFont="1" applyFill="1" applyBorder="1" applyAlignment="1">
      <alignment horizontal="left" vertical="center" wrapText="1"/>
      <protection/>
    </xf>
    <xf numFmtId="0" fontId="3" fillId="25" borderId="11" xfId="86" applyFont="1" applyFill="1" applyBorder="1" applyAlignment="1">
      <alignment horizontal="center" vertical="center" wrapText="1"/>
      <protection/>
    </xf>
    <xf numFmtId="0" fontId="21" fillId="25" borderId="19" xfId="85" applyFont="1" applyFill="1" applyBorder="1" applyAlignment="1">
      <alignment horizontal="center" vertical="center" wrapText="1"/>
      <protection/>
    </xf>
    <xf numFmtId="0" fontId="21" fillId="25" borderId="20" xfId="85" applyFont="1" applyFill="1" applyBorder="1" applyAlignment="1">
      <alignment horizontal="center" vertical="center" wrapText="1"/>
      <protection/>
    </xf>
    <xf numFmtId="0" fontId="6" fillId="25" borderId="0" xfId="84" applyFill="1">
      <alignment/>
      <protection/>
    </xf>
    <xf numFmtId="0" fontId="21" fillId="25" borderId="19" xfId="84" applyFont="1" applyFill="1" applyBorder="1" applyAlignment="1">
      <alignment horizontal="center"/>
      <protection/>
    </xf>
    <xf numFmtId="0" fontId="4" fillId="25" borderId="19" xfId="84" applyFont="1" applyFill="1" applyBorder="1" applyAlignment="1">
      <alignment horizontal="center" vertical="center"/>
      <protection/>
    </xf>
    <xf numFmtId="0" fontId="4" fillId="25" borderId="20" xfId="84" applyFont="1" applyFill="1" applyBorder="1" applyAlignment="1">
      <alignment horizontal="center" vertical="center"/>
      <protection/>
    </xf>
    <xf numFmtId="0" fontId="24" fillId="0" borderId="0" xfId="86" applyFont="1" applyFill="1" applyBorder="1" applyAlignment="1">
      <alignment horizontal="left" wrapText="1"/>
      <protection/>
    </xf>
    <xf numFmtId="0" fontId="4" fillId="25" borderId="21" xfId="86" applyFont="1" applyFill="1" applyBorder="1" applyAlignment="1">
      <alignment horizontal="left" vertical="center" wrapText="1"/>
      <protection/>
    </xf>
    <xf numFmtId="0" fontId="4" fillId="25" borderId="10" xfId="86" applyFont="1" applyFill="1" applyBorder="1" applyAlignment="1">
      <alignment horizontal="center" vertical="center" wrapText="1"/>
      <protection/>
    </xf>
    <xf numFmtId="0" fontId="3" fillId="25" borderId="0" xfId="86" applyFont="1" applyFill="1" applyAlignment="1">
      <alignment wrapText="1"/>
      <protection/>
    </xf>
    <xf numFmtId="0" fontId="4" fillId="25" borderId="10" xfId="86" applyFont="1" applyFill="1" applyBorder="1" applyAlignment="1">
      <alignment horizontal="left" vertical="center" wrapText="1"/>
      <protection/>
    </xf>
    <xf numFmtId="0" fontId="3" fillId="25" borderId="10" xfId="86" applyFont="1" applyFill="1" applyBorder="1" applyAlignment="1">
      <alignment horizontal="center" vertical="center" wrapText="1"/>
      <protection/>
    </xf>
    <xf numFmtId="0" fontId="3" fillId="25" borderId="10" xfId="86" applyFont="1" applyFill="1" applyBorder="1" applyAlignment="1">
      <alignment horizontal="left" vertical="center" wrapText="1"/>
      <protection/>
    </xf>
    <xf numFmtId="0" fontId="3" fillId="25" borderId="10" xfId="86" applyFont="1" applyFill="1" applyBorder="1" applyAlignment="1">
      <alignment horizontal="left" vertical="top" wrapText="1"/>
      <protection/>
    </xf>
    <xf numFmtId="0" fontId="3" fillId="25" borderId="10" xfId="86" applyFont="1" applyFill="1" applyBorder="1" applyAlignment="1">
      <alignment wrapText="1"/>
      <protection/>
    </xf>
    <xf numFmtId="0" fontId="3" fillId="25" borderId="11" xfId="86" applyFont="1" applyFill="1" applyBorder="1" applyAlignment="1">
      <alignment wrapText="1"/>
      <protection/>
    </xf>
    <xf numFmtId="0" fontId="5" fillId="25" borderId="0" xfId="86" applyFont="1" applyFill="1" applyAlignment="1">
      <alignment wrapText="1"/>
      <protection/>
    </xf>
    <xf numFmtId="0" fontId="3" fillId="25" borderId="17" xfId="86" applyFont="1" applyFill="1" applyBorder="1" applyAlignment="1">
      <alignment horizontal="justify" vertical="center"/>
      <protection/>
    </xf>
    <xf numFmtId="0" fontId="3" fillId="25" borderId="10" xfId="86" applyFont="1" applyFill="1" applyBorder="1" applyAlignment="1">
      <alignment horizontal="justify" vertical="center"/>
      <protection/>
    </xf>
    <xf numFmtId="0" fontId="3" fillId="25" borderId="11" xfId="86" applyFont="1" applyFill="1" applyBorder="1" applyAlignment="1">
      <alignment vertical="center" wrapText="1"/>
      <protection/>
    </xf>
    <xf numFmtId="0" fontId="3" fillId="25" borderId="22" xfId="86" applyFont="1" applyFill="1" applyBorder="1" applyAlignment="1">
      <alignment vertical="center" wrapText="1"/>
      <protection/>
    </xf>
    <xf numFmtId="0" fontId="4" fillId="25" borderId="19" xfId="86" applyFont="1" applyFill="1" applyBorder="1" applyAlignment="1">
      <alignment horizontal="left" vertical="center" wrapText="1"/>
      <protection/>
    </xf>
    <xf numFmtId="0" fontId="4" fillId="25" borderId="19" xfId="86" applyFont="1" applyFill="1" applyBorder="1" applyAlignment="1">
      <alignment horizontal="center" vertical="center" wrapText="1"/>
      <protection/>
    </xf>
    <xf numFmtId="0" fontId="21" fillId="25" borderId="19" xfId="86" applyFont="1" applyFill="1" applyBorder="1" applyAlignment="1">
      <alignment horizontal="center" vertical="center"/>
      <protection/>
    </xf>
    <xf numFmtId="3" fontId="4" fillId="25" borderId="19" xfId="86" applyNumberFormat="1" applyFont="1" applyFill="1" applyBorder="1" applyAlignment="1">
      <alignment horizontal="center" vertical="center"/>
      <protection/>
    </xf>
    <xf numFmtId="0" fontId="4" fillId="25" borderId="17" xfId="86" applyFont="1" applyFill="1" applyBorder="1" applyAlignment="1">
      <alignment horizontal="left" vertical="center" wrapText="1"/>
      <protection/>
    </xf>
    <xf numFmtId="0" fontId="4" fillId="25" borderId="17" xfId="86" applyFont="1" applyFill="1" applyBorder="1" applyAlignment="1">
      <alignment horizontal="center" vertical="center" wrapText="1"/>
      <protection/>
    </xf>
    <xf numFmtId="0" fontId="3" fillId="25" borderId="23" xfId="86" applyFont="1" applyFill="1" applyBorder="1" applyAlignment="1">
      <alignment horizontal="center" vertical="center" wrapText="1"/>
      <protection/>
    </xf>
    <xf numFmtId="0" fontId="3" fillId="25" borderId="24" xfId="86" applyFont="1" applyFill="1" applyBorder="1" applyAlignment="1">
      <alignment horizontal="center" vertical="center" wrapText="1"/>
      <protection/>
    </xf>
    <xf numFmtId="0" fontId="4" fillId="25" borderId="19" xfId="86" applyFont="1" applyFill="1" applyBorder="1" applyAlignment="1">
      <alignment wrapText="1"/>
      <protection/>
    </xf>
    <xf numFmtId="3" fontId="4" fillId="25" borderId="19" xfId="86" applyNumberFormat="1" applyFont="1" applyFill="1" applyBorder="1" applyAlignment="1">
      <alignment horizontal="center" vertical="center" wrapText="1"/>
      <protection/>
    </xf>
    <xf numFmtId="0" fontId="4" fillId="25" borderId="19" xfId="86" applyFont="1" applyFill="1" applyBorder="1" applyAlignment="1">
      <alignment vertical="top" wrapText="1"/>
      <protection/>
    </xf>
    <xf numFmtId="0" fontId="4" fillId="25" borderId="19" xfId="86" applyFont="1" applyFill="1" applyBorder="1" applyAlignment="1">
      <alignment horizontal="left" wrapText="1"/>
      <protection/>
    </xf>
    <xf numFmtId="3" fontId="4" fillId="25" borderId="20" xfId="86" applyNumberFormat="1" applyFont="1" applyFill="1" applyBorder="1" applyAlignment="1">
      <alignment horizontal="center" wrapText="1"/>
      <protection/>
    </xf>
    <xf numFmtId="0" fontId="3" fillId="25" borderId="0" xfId="86" applyFont="1" applyFill="1" applyBorder="1" applyAlignment="1">
      <alignment wrapText="1"/>
      <protection/>
    </xf>
    <xf numFmtId="0" fontId="4" fillId="25" borderId="24" xfId="86" applyFont="1" applyFill="1" applyBorder="1" applyAlignment="1">
      <alignment horizontal="center" vertical="center" wrapText="1"/>
      <protection/>
    </xf>
    <xf numFmtId="0" fontId="3" fillId="0" borderId="25" xfId="86" applyFont="1" applyFill="1" applyBorder="1" applyAlignment="1">
      <alignment horizontal="center" vertical="center" wrapText="1"/>
      <protection/>
    </xf>
    <xf numFmtId="0" fontId="3" fillId="0" borderId="26" xfId="86" applyFont="1" applyFill="1" applyBorder="1" applyAlignment="1">
      <alignment horizontal="center" vertical="center" wrapText="1"/>
      <protection/>
    </xf>
    <xf numFmtId="0" fontId="4" fillId="0" borderId="27" xfId="86" applyFont="1" applyFill="1" applyBorder="1" applyAlignment="1">
      <alignment horizontal="center" vertical="center" wrapText="1"/>
      <protection/>
    </xf>
    <xf numFmtId="0" fontId="3" fillId="0" borderId="27" xfId="86" applyFont="1" applyFill="1" applyBorder="1" applyAlignment="1">
      <alignment wrapText="1"/>
      <protection/>
    </xf>
    <xf numFmtId="0" fontId="3" fillId="25" borderId="10" xfId="86" applyFont="1" applyFill="1" applyBorder="1" applyAlignment="1">
      <alignment horizontal="center" vertical="center" wrapText="1"/>
      <protection/>
    </xf>
    <xf numFmtId="0" fontId="4" fillId="25" borderId="0" xfId="86" applyFont="1" applyFill="1" applyBorder="1" applyAlignment="1">
      <alignment horizontal="center" vertical="center" wrapText="1"/>
      <protection/>
    </xf>
    <xf numFmtId="0" fontId="4" fillId="25" borderId="0" xfId="86" applyFont="1" applyFill="1" applyBorder="1" applyAlignment="1">
      <alignment vertical="top" wrapText="1"/>
      <protection/>
    </xf>
    <xf numFmtId="0" fontId="4" fillId="25" borderId="0" xfId="86" applyFont="1" applyFill="1" applyBorder="1" applyAlignment="1">
      <alignment horizontal="left" wrapText="1"/>
      <protection/>
    </xf>
    <xf numFmtId="0" fontId="21" fillId="25" borderId="0" xfId="86" applyFont="1" applyFill="1" applyBorder="1" applyAlignment="1">
      <alignment horizontal="center" vertical="center"/>
      <protection/>
    </xf>
    <xf numFmtId="3" fontId="4" fillId="25" borderId="0" xfId="86" applyNumberFormat="1" applyFont="1" applyFill="1" applyBorder="1" applyAlignment="1">
      <alignment horizontal="center" wrapText="1"/>
      <protection/>
    </xf>
    <xf numFmtId="0" fontId="3" fillId="25" borderId="28" xfId="86" applyFont="1" applyFill="1" applyBorder="1" applyAlignment="1">
      <alignment vertical="center" wrapText="1"/>
      <protection/>
    </xf>
    <xf numFmtId="0" fontId="3" fillId="25" borderId="10" xfId="86" applyFont="1" applyFill="1" applyBorder="1" applyAlignment="1">
      <alignment horizontal="center" vertical="center" wrapText="1"/>
      <protection/>
    </xf>
    <xf numFmtId="0" fontId="3" fillId="25" borderId="11" xfId="86" applyFont="1" applyFill="1" applyBorder="1" applyAlignment="1">
      <alignment horizontal="center" vertical="center" wrapText="1"/>
      <protection/>
    </xf>
    <xf numFmtId="0" fontId="4" fillId="0" borderId="10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vertical="center" wrapText="1"/>
      <protection/>
    </xf>
    <xf numFmtId="0" fontId="3" fillId="0" borderId="17" xfId="86" applyFont="1" applyFill="1" applyBorder="1" applyAlignment="1">
      <alignment horizontal="center" vertical="center" wrapText="1"/>
      <protection/>
    </xf>
    <xf numFmtId="0" fontId="2" fillId="0" borderId="0" xfId="86" applyFont="1" applyFill="1" applyBorder="1" applyAlignment="1">
      <alignment horizontal="center" vertical="center" wrapText="1"/>
      <protection/>
    </xf>
    <xf numFmtId="0" fontId="23" fillId="0" borderId="10" xfId="86" applyFont="1" applyBorder="1" applyAlignment="1">
      <alignment horizontal="center" vertical="center"/>
      <protection/>
    </xf>
    <xf numFmtId="0" fontId="23" fillId="0" borderId="10" xfId="86" applyFont="1" applyBorder="1" applyAlignment="1">
      <alignment horizontal="center" vertical="center" wrapText="1"/>
      <protection/>
    </xf>
    <xf numFmtId="3" fontId="3" fillId="0" borderId="10" xfId="86" applyNumberFormat="1" applyFont="1" applyFill="1" applyBorder="1" applyAlignment="1">
      <alignment horizontal="center" vertical="center" wrapText="1"/>
      <protection/>
    </xf>
    <xf numFmtId="3" fontId="23" fillId="0" borderId="10" xfId="86" applyNumberFormat="1" applyFont="1" applyBorder="1" applyAlignment="1">
      <alignment horizontal="center" vertical="center"/>
      <protection/>
    </xf>
    <xf numFmtId="3" fontId="3" fillId="0" borderId="17" xfId="86" applyNumberFormat="1" applyFont="1" applyFill="1" applyBorder="1" applyAlignment="1">
      <alignment horizontal="center" vertical="center" wrapText="1"/>
      <protection/>
    </xf>
    <xf numFmtId="0" fontId="3" fillId="0" borderId="11" xfId="86" applyFont="1" applyFill="1" applyBorder="1" applyAlignment="1">
      <alignment horizontal="center" vertical="center" wrapText="1"/>
      <protection/>
    </xf>
    <xf numFmtId="0" fontId="3" fillId="0" borderId="21" xfId="86" applyFont="1" applyFill="1" applyBorder="1" applyAlignment="1">
      <alignment horizontal="center" vertical="center" wrapText="1"/>
      <protection/>
    </xf>
    <xf numFmtId="3" fontId="3" fillId="25" borderId="10" xfId="86" applyNumberFormat="1" applyFont="1" applyFill="1" applyBorder="1" applyAlignment="1">
      <alignment horizontal="center" vertical="center"/>
      <protection/>
    </xf>
    <xf numFmtId="0" fontId="3" fillId="25" borderId="10" xfId="86" applyFont="1" applyFill="1" applyBorder="1" applyAlignment="1">
      <alignment horizontal="center" vertical="center"/>
      <protection/>
    </xf>
    <xf numFmtId="0" fontId="3" fillId="0" borderId="0" xfId="86" applyFont="1" applyFill="1" applyBorder="1" applyAlignment="1">
      <alignment horizontal="left" vertical="center" wrapText="1"/>
      <protection/>
    </xf>
    <xf numFmtId="0" fontId="20" fillId="0" borderId="0" xfId="75" applyAlignment="1">
      <alignment horizontal="left" wrapText="1"/>
      <protection/>
    </xf>
    <xf numFmtId="3" fontId="22" fillId="25" borderId="10" xfId="86" applyNumberFormat="1" applyFont="1" applyFill="1" applyBorder="1" applyAlignment="1">
      <alignment horizontal="center" vertical="center"/>
      <protection/>
    </xf>
    <xf numFmtId="3" fontId="22" fillId="25" borderId="11" xfId="86" applyNumberFormat="1" applyFont="1" applyFill="1" applyBorder="1" applyAlignment="1">
      <alignment horizontal="center" vertical="center"/>
      <protection/>
    </xf>
    <xf numFmtId="0" fontId="24" fillId="0" borderId="0" xfId="86" applyFont="1" applyFill="1" applyBorder="1" applyAlignment="1">
      <alignment horizontal="center" vertical="center" wrapText="1"/>
      <protection/>
    </xf>
    <xf numFmtId="0" fontId="3" fillId="25" borderId="17" xfId="86" applyFont="1" applyFill="1" applyBorder="1" applyAlignment="1">
      <alignment horizontal="center" vertical="center"/>
      <protection/>
    </xf>
    <xf numFmtId="0" fontId="3" fillId="25" borderId="11" xfId="86" applyFont="1" applyFill="1" applyBorder="1" applyAlignment="1">
      <alignment horizontal="center" vertical="center"/>
      <protection/>
    </xf>
    <xf numFmtId="0" fontId="3" fillId="25" borderId="17" xfId="86" applyFont="1" applyFill="1" applyBorder="1" applyAlignment="1">
      <alignment horizontal="center" vertical="center" wrapText="1"/>
      <protection/>
    </xf>
    <xf numFmtId="0" fontId="24" fillId="0" borderId="0" xfId="86" applyFont="1" applyFill="1" applyAlignment="1">
      <alignment horizontal="left" vertical="top" wrapText="1"/>
      <protection/>
    </xf>
    <xf numFmtId="0" fontId="24" fillId="0" borderId="0" xfId="86" applyFont="1" applyFill="1" applyBorder="1" applyAlignment="1">
      <alignment horizontal="left" vertical="center" wrapText="1"/>
      <protection/>
    </xf>
    <xf numFmtId="0" fontId="24" fillId="0" borderId="0" xfId="86" applyFont="1" applyFill="1" applyBorder="1" applyAlignment="1">
      <alignment horizontal="left" vertical="top" wrapText="1"/>
      <protection/>
    </xf>
    <xf numFmtId="0" fontId="3" fillId="25" borderId="21" xfId="86" applyFont="1" applyFill="1" applyBorder="1" applyAlignment="1">
      <alignment horizontal="center" vertical="center" wrapText="1"/>
      <protection/>
    </xf>
    <xf numFmtId="3" fontId="3" fillId="25" borderId="17" xfId="86" applyNumberFormat="1" applyFont="1" applyFill="1" applyBorder="1" applyAlignment="1">
      <alignment horizontal="center" vertical="center" wrapText="1"/>
      <protection/>
    </xf>
    <xf numFmtId="3" fontId="3" fillId="25" borderId="10" xfId="86" applyNumberFormat="1" applyFont="1" applyFill="1" applyBorder="1" applyAlignment="1">
      <alignment horizontal="center" vertical="center" wrapText="1"/>
      <protection/>
    </xf>
    <xf numFmtId="3" fontId="3" fillId="25" borderId="11" xfId="86" applyNumberFormat="1" applyFont="1" applyFill="1" applyBorder="1" applyAlignment="1">
      <alignment horizontal="center" vertical="center" wrapText="1"/>
      <protection/>
    </xf>
    <xf numFmtId="3" fontId="3" fillId="0" borderId="11" xfId="86" applyNumberFormat="1" applyFont="1" applyFill="1" applyBorder="1" applyAlignment="1">
      <alignment horizontal="center" vertical="center" wrapText="1"/>
      <protection/>
    </xf>
    <xf numFmtId="3" fontId="3" fillId="0" borderId="21" xfId="86" applyNumberFormat="1" applyFont="1" applyFill="1" applyBorder="1" applyAlignment="1">
      <alignment horizontal="center" vertical="center" wrapText="1"/>
      <protection/>
    </xf>
    <xf numFmtId="0" fontId="24" fillId="0" borderId="29" xfId="86" applyFont="1" applyFill="1" applyBorder="1" applyAlignment="1">
      <alignment horizontal="left" wrapText="1"/>
      <protection/>
    </xf>
    <xf numFmtId="0" fontId="25" fillId="0" borderId="0" xfId="84" applyFont="1" applyAlignment="1">
      <alignment horizontal="center" vertical="center"/>
      <protection/>
    </xf>
    <xf numFmtId="0" fontId="21" fillId="0" borderId="30" xfId="84" applyFont="1" applyBorder="1" applyAlignment="1">
      <alignment horizontal="center" vertical="center" wrapText="1"/>
      <protection/>
    </xf>
    <xf numFmtId="0" fontId="21" fillId="0" borderId="31" xfId="84" applyFont="1" applyBorder="1" applyAlignment="1">
      <alignment horizontal="center" vertical="center" wrapText="1"/>
      <protection/>
    </xf>
    <xf numFmtId="0" fontId="21" fillId="25" borderId="24" xfId="84" applyFont="1" applyFill="1" applyBorder="1" applyAlignment="1">
      <alignment horizontal="center" wrapText="1"/>
      <protection/>
    </xf>
    <xf numFmtId="0" fontId="21" fillId="25" borderId="19" xfId="84" applyFont="1" applyFill="1" applyBorder="1" applyAlignment="1">
      <alignment horizontal="center" wrapText="1"/>
      <protection/>
    </xf>
    <xf numFmtId="0" fontId="21" fillId="0" borderId="32" xfId="84" applyFont="1" applyBorder="1" applyAlignment="1">
      <alignment horizontal="center" vertical="center" wrapText="1"/>
      <protection/>
    </xf>
    <xf numFmtId="0" fontId="21" fillId="0" borderId="10" xfId="84" applyFont="1" applyBorder="1" applyAlignment="1">
      <alignment horizontal="center" vertical="center" wrapText="1"/>
      <protection/>
    </xf>
    <xf numFmtId="0" fontId="23" fillId="0" borderId="31" xfId="0" applyFont="1" applyBorder="1" applyAlignment="1">
      <alignment horizontal="center" vertical="center"/>
    </xf>
    <xf numFmtId="0" fontId="21" fillId="0" borderId="33" xfId="84" applyFont="1" applyBorder="1" applyAlignment="1">
      <alignment horizontal="center" vertical="center" wrapText="1"/>
      <protection/>
    </xf>
    <xf numFmtId="0" fontId="24" fillId="0" borderId="0" xfId="86" applyFont="1" applyFill="1" applyBorder="1" applyAlignment="1">
      <alignment horizontal="center" wrapText="1"/>
      <protection/>
    </xf>
    <xf numFmtId="0" fontId="26" fillId="0" borderId="0" xfId="0" applyFont="1" applyAlignment="1">
      <alignment/>
    </xf>
    <xf numFmtId="0" fontId="27" fillId="0" borderId="0" xfId="84" applyFont="1" applyAlignment="1">
      <alignment horizontal="center" vertical="center" wrapText="1"/>
      <protection/>
    </xf>
    <xf numFmtId="0" fontId="22" fillId="0" borderId="0" xfId="84" applyFont="1" applyBorder="1" applyAlignment="1">
      <alignment horizontal="right" wrapText="1"/>
      <protection/>
    </xf>
    <xf numFmtId="0" fontId="21" fillId="0" borderId="34" xfId="84" applyFont="1" applyBorder="1" applyAlignment="1">
      <alignment horizontal="center" vertical="center"/>
      <protection/>
    </xf>
    <xf numFmtId="0" fontId="21" fillId="0" borderId="12" xfId="84" applyFont="1" applyBorder="1" applyAlignment="1">
      <alignment horizontal="center" vertical="center"/>
      <protection/>
    </xf>
    <xf numFmtId="0" fontId="21" fillId="25" borderId="24" xfId="84" applyFont="1" applyFill="1" applyBorder="1" applyAlignment="1">
      <alignment horizontal="center"/>
      <protection/>
    </xf>
    <xf numFmtId="0" fontId="21" fillId="25" borderId="19" xfId="84" applyFont="1" applyFill="1" applyBorder="1" applyAlignment="1">
      <alignment horizontal="center"/>
      <protection/>
    </xf>
    <xf numFmtId="0" fontId="22" fillId="0" borderId="35" xfId="84" applyFont="1" applyBorder="1" applyAlignment="1">
      <alignment horizontal="center" wrapText="1"/>
      <protection/>
    </xf>
    <xf numFmtId="0" fontId="22" fillId="0" borderId="36" xfId="84" applyFont="1" applyBorder="1" applyAlignment="1">
      <alignment horizontal="center" wrapText="1"/>
      <protection/>
    </xf>
    <xf numFmtId="0" fontId="4" fillId="25" borderId="22" xfId="84" applyFont="1" applyFill="1" applyBorder="1" applyAlignment="1">
      <alignment horizontal="center" vertical="center" wrapText="1"/>
      <protection/>
    </xf>
    <xf numFmtId="0" fontId="4" fillId="25" borderId="37" xfId="84" applyFont="1" applyFill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_Володимирець" xfId="84"/>
    <cellStyle name="Обычный_ВПУ 1" xfId="85"/>
    <cellStyle name="Обычный_Регіональне замовлення 2017 (квітень)  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Текст попередження" xfId="98"/>
    <cellStyle name="Текст пояснення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219075</xdr:rowOff>
    </xdr:from>
    <xdr:to>
      <xdr:col>4</xdr:col>
      <xdr:colOff>504825</xdr:colOff>
      <xdr:row>6</xdr:row>
      <xdr:rowOff>219075</xdr:rowOff>
    </xdr:to>
    <xdr:sp>
      <xdr:nvSpPr>
        <xdr:cNvPr id="1" name="Line 6"/>
        <xdr:cNvSpPr>
          <a:spLocks/>
        </xdr:cNvSpPr>
      </xdr:nvSpPr>
      <xdr:spPr>
        <a:xfrm>
          <a:off x="919162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219075</xdr:rowOff>
    </xdr:from>
    <xdr:to>
      <xdr:col>4</xdr:col>
      <xdr:colOff>504825</xdr:colOff>
      <xdr:row>13</xdr:row>
      <xdr:rowOff>219075</xdr:rowOff>
    </xdr:to>
    <xdr:sp>
      <xdr:nvSpPr>
        <xdr:cNvPr id="2" name="Line 6"/>
        <xdr:cNvSpPr>
          <a:spLocks/>
        </xdr:cNvSpPr>
      </xdr:nvSpPr>
      <xdr:spPr>
        <a:xfrm>
          <a:off x="9191625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21</xdr:row>
      <xdr:rowOff>219075</xdr:rowOff>
    </xdr:from>
    <xdr:to>
      <xdr:col>4</xdr:col>
      <xdr:colOff>504825</xdr:colOff>
      <xdr:row>21</xdr:row>
      <xdr:rowOff>219075</xdr:rowOff>
    </xdr:to>
    <xdr:sp>
      <xdr:nvSpPr>
        <xdr:cNvPr id="3" name="Line 6"/>
        <xdr:cNvSpPr>
          <a:spLocks/>
        </xdr:cNvSpPr>
      </xdr:nvSpPr>
      <xdr:spPr>
        <a:xfrm>
          <a:off x="919162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21</xdr:row>
      <xdr:rowOff>219075</xdr:rowOff>
    </xdr:from>
    <xdr:to>
      <xdr:col>4</xdr:col>
      <xdr:colOff>504825</xdr:colOff>
      <xdr:row>21</xdr:row>
      <xdr:rowOff>219075</xdr:rowOff>
    </xdr:to>
    <xdr:sp>
      <xdr:nvSpPr>
        <xdr:cNvPr id="4" name="Line 6"/>
        <xdr:cNvSpPr>
          <a:spLocks/>
        </xdr:cNvSpPr>
      </xdr:nvSpPr>
      <xdr:spPr>
        <a:xfrm>
          <a:off x="919162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16</xdr:row>
      <xdr:rowOff>219075</xdr:rowOff>
    </xdr:from>
    <xdr:to>
      <xdr:col>4</xdr:col>
      <xdr:colOff>504825</xdr:colOff>
      <xdr:row>16</xdr:row>
      <xdr:rowOff>219075</xdr:rowOff>
    </xdr:to>
    <xdr:sp>
      <xdr:nvSpPr>
        <xdr:cNvPr id="5" name="Line 6"/>
        <xdr:cNvSpPr>
          <a:spLocks/>
        </xdr:cNvSpPr>
      </xdr:nvSpPr>
      <xdr:spPr>
        <a:xfrm>
          <a:off x="91916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Normal="75" zoomScaleSheetLayoutView="100" workbookViewId="0" topLeftCell="A1">
      <selection activeCell="H1" sqref="H1:K3"/>
    </sheetView>
  </sheetViews>
  <sheetFormatPr defaultColWidth="9.00390625" defaultRowHeight="12.75"/>
  <cols>
    <col min="1" max="1" width="3.875" style="13" customWidth="1"/>
    <col min="2" max="2" width="40.00390625" style="14" customWidth="1"/>
    <col min="3" max="3" width="10.625" style="13" customWidth="1"/>
    <col min="4" max="4" width="8.125" style="13" customWidth="1"/>
    <col min="5" max="5" width="13.125" style="13" customWidth="1"/>
    <col min="6" max="6" width="10.125" style="13" customWidth="1"/>
    <col min="7" max="7" width="9.375" style="13" customWidth="1"/>
    <col min="8" max="8" width="13.375" style="13" customWidth="1"/>
    <col min="9" max="9" width="9.125" style="13" customWidth="1"/>
    <col min="10" max="10" width="8.00390625" style="12" customWidth="1"/>
    <col min="11" max="11" width="14.00390625" style="12" customWidth="1"/>
    <col min="12" max="16384" width="9.125" style="12" customWidth="1"/>
  </cols>
  <sheetData>
    <row r="1" spans="1:11" ht="15.75" customHeight="1">
      <c r="A1" s="15"/>
      <c r="B1" s="16"/>
      <c r="C1" s="15"/>
      <c r="D1" s="15"/>
      <c r="E1" s="15"/>
      <c r="F1" s="15"/>
      <c r="G1" s="15"/>
      <c r="H1" s="138" t="s">
        <v>129</v>
      </c>
      <c r="I1" s="158"/>
      <c r="J1" s="158"/>
      <c r="K1" s="158"/>
    </row>
    <row r="2" spans="1:11" ht="15.75" customHeight="1">
      <c r="A2" s="15"/>
      <c r="B2" s="16"/>
      <c r="C2" s="15"/>
      <c r="D2" s="15"/>
      <c r="E2" s="15"/>
      <c r="F2" s="15"/>
      <c r="G2" s="15"/>
      <c r="H2" s="158"/>
      <c r="I2" s="158"/>
      <c r="J2" s="158"/>
      <c r="K2" s="158"/>
    </row>
    <row r="3" spans="1:11" ht="45" customHeight="1">
      <c r="A3" s="15"/>
      <c r="B3" s="16"/>
      <c r="C3" s="15"/>
      <c r="D3" s="15"/>
      <c r="E3" s="15"/>
      <c r="F3" s="15"/>
      <c r="G3" s="15"/>
      <c r="H3" s="158"/>
      <c r="I3" s="158"/>
      <c r="J3" s="158"/>
      <c r="K3" s="158"/>
    </row>
    <row r="4" spans="1:11" ht="24" customHeight="1">
      <c r="A4" s="15"/>
      <c r="B4" s="16"/>
      <c r="C4" s="15"/>
      <c r="D4" s="15"/>
      <c r="E4" s="15"/>
      <c r="F4" s="15"/>
      <c r="G4" s="15"/>
      <c r="H4" s="25"/>
      <c r="I4" s="25"/>
      <c r="J4" s="25"/>
      <c r="K4" s="25"/>
    </row>
    <row r="5" spans="1:11" ht="20.25" customHeight="1">
      <c r="A5" s="159" t="s">
        <v>127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5" customHeight="1" thickBot="1">
      <c r="A6" s="17"/>
      <c r="B6" s="17"/>
      <c r="C6" s="17"/>
      <c r="D6" s="17"/>
      <c r="E6" s="17"/>
      <c r="F6" s="17"/>
      <c r="G6" s="17"/>
      <c r="H6" s="17"/>
      <c r="I6" s="160" t="s">
        <v>5</v>
      </c>
      <c r="J6" s="160"/>
      <c r="K6" s="160"/>
    </row>
    <row r="7" spans="1:11" ht="46.5" customHeight="1">
      <c r="A7" s="161" t="s">
        <v>6</v>
      </c>
      <c r="B7" s="153" t="s">
        <v>30</v>
      </c>
      <c r="C7" s="153" t="s">
        <v>115</v>
      </c>
      <c r="D7" s="153"/>
      <c r="E7" s="153"/>
      <c r="F7" s="153" t="s">
        <v>63</v>
      </c>
      <c r="G7" s="153"/>
      <c r="H7" s="153"/>
      <c r="I7" s="153" t="s">
        <v>64</v>
      </c>
      <c r="J7" s="153"/>
      <c r="K7" s="156"/>
    </row>
    <row r="8" spans="1:11" ht="51" customHeight="1">
      <c r="A8" s="162"/>
      <c r="B8" s="154"/>
      <c r="C8" s="41" t="s">
        <v>1</v>
      </c>
      <c r="D8" s="41" t="s">
        <v>2</v>
      </c>
      <c r="E8" s="41" t="s">
        <v>24</v>
      </c>
      <c r="F8" s="41" t="s">
        <v>1</v>
      </c>
      <c r="G8" s="41" t="s">
        <v>2</v>
      </c>
      <c r="H8" s="41" t="s">
        <v>24</v>
      </c>
      <c r="I8" s="41" t="s">
        <v>1</v>
      </c>
      <c r="J8" s="41" t="s">
        <v>2</v>
      </c>
      <c r="K8" s="42" t="s">
        <v>24</v>
      </c>
    </row>
    <row r="9" spans="1:11" ht="17.25" customHeight="1" thickBot="1">
      <c r="A9" s="149" t="s">
        <v>31</v>
      </c>
      <c r="B9" s="155"/>
      <c r="C9" s="51"/>
      <c r="D9" s="51"/>
      <c r="E9" s="51"/>
      <c r="F9" s="51"/>
      <c r="G9" s="51"/>
      <c r="H9" s="51"/>
      <c r="I9" s="51"/>
      <c r="J9" s="51"/>
      <c r="K9" s="52"/>
    </row>
    <row r="10" spans="1:11" s="70" customFormat="1" ht="15.75" customHeight="1" thickBot="1">
      <c r="A10" s="163" t="s">
        <v>3</v>
      </c>
      <c r="B10" s="164"/>
      <c r="C10" s="68">
        <f aca="true" t="shared" si="0" ref="C10:K10">SUM(C12:C21)</f>
        <v>90</v>
      </c>
      <c r="D10" s="68">
        <f t="shared" si="0"/>
        <v>77</v>
      </c>
      <c r="E10" s="68">
        <f t="shared" si="0"/>
        <v>235</v>
      </c>
      <c r="F10" s="68">
        <f t="shared" si="0"/>
        <v>100</v>
      </c>
      <c r="G10" s="68">
        <f t="shared" si="0"/>
        <v>46</v>
      </c>
      <c r="H10" s="68">
        <f t="shared" si="0"/>
        <v>289</v>
      </c>
      <c r="I10" s="68">
        <f t="shared" si="0"/>
        <v>100</v>
      </c>
      <c r="J10" s="68">
        <f t="shared" si="0"/>
        <v>56</v>
      </c>
      <c r="K10" s="69">
        <f t="shared" si="0"/>
        <v>333</v>
      </c>
    </row>
    <row r="11" spans="1:11" ht="16.5" customHeight="1">
      <c r="A11" s="165" t="s">
        <v>65</v>
      </c>
      <c r="B11" s="166"/>
      <c r="C11" s="55"/>
      <c r="D11" s="55"/>
      <c r="E11" s="55"/>
      <c r="F11" s="55"/>
      <c r="G11" s="55"/>
      <c r="H11" s="55"/>
      <c r="I11" s="55"/>
      <c r="J11" s="55"/>
      <c r="K11" s="56"/>
    </row>
    <row r="12" spans="1:11" ht="15.75">
      <c r="A12" s="37">
        <v>1</v>
      </c>
      <c r="B12" s="7" t="s">
        <v>33</v>
      </c>
      <c r="C12" s="2">
        <v>30</v>
      </c>
      <c r="D12" s="57">
        <v>33</v>
      </c>
      <c r="E12" s="57">
        <v>96</v>
      </c>
      <c r="F12" s="58">
        <v>35</v>
      </c>
      <c r="G12" s="58">
        <v>23</v>
      </c>
      <c r="H12" s="58">
        <v>108</v>
      </c>
      <c r="I12" s="58">
        <v>35</v>
      </c>
      <c r="J12" s="58">
        <v>20</v>
      </c>
      <c r="K12" s="59">
        <v>123</v>
      </c>
    </row>
    <row r="13" spans="1:11" ht="37.5" customHeight="1">
      <c r="A13" s="37">
        <v>2</v>
      </c>
      <c r="B13" s="7" t="s">
        <v>34</v>
      </c>
      <c r="C13" s="54">
        <v>10</v>
      </c>
      <c r="D13" s="57">
        <v>11</v>
      </c>
      <c r="E13" s="57">
        <v>19</v>
      </c>
      <c r="F13" s="58">
        <v>10</v>
      </c>
      <c r="G13" s="58">
        <v>0</v>
      </c>
      <c r="H13" s="58">
        <v>29</v>
      </c>
      <c r="I13" s="58">
        <v>10</v>
      </c>
      <c r="J13" s="58">
        <v>2</v>
      </c>
      <c r="K13" s="59">
        <v>37</v>
      </c>
    </row>
    <row r="14" spans="1:11" ht="31.5">
      <c r="A14" s="37">
        <v>3</v>
      </c>
      <c r="B14" s="7" t="s">
        <v>35</v>
      </c>
      <c r="C14" s="2">
        <v>20</v>
      </c>
      <c r="D14" s="57">
        <v>15</v>
      </c>
      <c r="E14" s="57">
        <v>56</v>
      </c>
      <c r="F14" s="58">
        <v>25</v>
      </c>
      <c r="G14" s="58">
        <v>19</v>
      </c>
      <c r="H14" s="58">
        <v>62</v>
      </c>
      <c r="I14" s="58">
        <v>25</v>
      </c>
      <c r="J14" s="58">
        <v>17</v>
      </c>
      <c r="K14" s="59">
        <v>70</v>
      </c>
    </row>
    <row r="15" spans="1:11" ht="31.5" customHeight="1" hidden="1">
      <c r="A15" s="37">
        <v>4</v>
      </c>
      <c r="B15" s="18" t="s">
        <v>7</v>
      </c>
      <c r="C15" s="2"/>
      <c r="D15" s="57"/>
      <c r="E15" s="57"/>
      <c r="F15" s="58"/>
      <c r="G15" s="58"/>
      <c r="H15" s="58"/>
      <c r="I15" s="58"/>
      <c r="J15" s="58"/>
      <c r="K15" s="59"/>
    </row>
    <row r="16" spans="1:11" ht="15.75" customHeight="1" hidden="1">
      <c r="A16" s="37">
        <v>5</v>
      </c>
      <c r="B16" s="18" t="s">
        <v>8</v>
      </c>
      <c r="C16" s="57"/>
      <c r="D16" s="57"/>
      <c r="E16" s="57"/>
      <c r="F16" s="58"/>
      <c r="G16" s="58"/>
      <c r="H16" s="58"/>
      <c r="I16" s="58"/>
      <c r="J16" s="58"/>
      <c r="K16" s="59"/>
    </row>
    <row r="17" spans="1:11" ht="15.75" customHeight="1" hidden="1">
      <c r="A17" s="38">
        <v>6</v>
      </c>
      <c r="B17" s="19" t="s">
        <v>9</v>
      </c>
      <c r="C17" s="57"/>
      <c r="D17" s="57"/>
      <c r="E17" s="57"/>
      <c r="F17" s="58"/>
      <c r="G17" s="58"/>
      <c r="H17" s="58"/>
      <c r="I17" s="58"/>
      <c r="J17" s="58"/>
      <c r="K17" s="59"/>
    </row>
    <row r="18" spans="1:11" ht="31.5" customHeight="1" hidden="1">
      <c r="A18" s="38">
        <v>7</v>
      </c>
      <c r="B18" s="19" t="s">
        <v>10</v>
      </c>
      <c r="C18" s="57"/>
      <c r="D18" s="57"/>
      <c r="E18" s="57"/>
      <c r="F18" s="58"/>
      <c r="G18" s="58"/>
      <c r="H18" s="58"/>
      <c r="I18" s="58"/>
      <c r="J18" s="58"/>
      <c r="K18" s="59"/>
    </row>
    <row r="19" spans="1:11" ht="31.5" customHeight="1" hidden="1">
      <c r="A19" s="38">
        <v>8</v>
      </c>
      <c r="B19" s="19" t="s">
        <v>11</v>
      </c>
      <c r="C19" s="57"/>
      <c r="D19" s="57"/>
      <c r="E19" s="57"/>
      <c r="F19" s="58"/>
      <c r="G19" s="58"/>
      <c r="H19" s="58"/>
      <c r="I19" s="58"/>
      <c r="J19" s="58"/>
      <c r="K19" s="59"/>
    </row>
    <row r="20" spans="1:11" ht="15.75" customHeight="1" hidden="1">
      <c r="A20" s="38">
        <v>9</v>
      </c>
      <c r="B20" s="19" t="s">
        <v>12</v>
      </c>
      <c r="C20" s="57"/>
      <c r="D20" s="57"/>
      <c r="E20" s="57"/>
      <c r="F20" s="58"/>
      <c r="G20" s="58"/>
      <c r="H20" s="58"/>
      <c r="I20" s="58"/>
      <c r="J20" s="58"/>
      <c r="K20" s="59"/>
    </row>
    <row r="21" spans="1:11" ht="31.5">
      <c r="A21" s="38">
        <v>4</v>
      </c>
      <c r="B21" s="24" t="s">
        <v>36</v>
      </c>
      <c r="C21" s="57">
        <v>30</v>
      </c>
      <c r="D21" s="57">
        <v>18</v>
      </c>
      <c r="E21" s="57">
        <v>64</v>
      </c>
      <c r="F21" s="58">
        <v>30</v>
      </c>
      <c r="G21" s="58">
        <v>4</v>
      </c>
      <c r="H21" s="58">
        <v>90</v>
      </c>
      <c r="I21" s="58">
        <v>30</v>
      </c>
      <c r="J21" s="58">
        <v>17</v>
      </c>
      <c r="K21" s="59">
        <v>103</v>
      </c>
    </row>
    <row r="22" spans="1:11" ht="33" customHeight="1" thickBot="1">
      <c r="A22" s="149" t="s">
        <v>122</v>
      </c>
      <c r="B22" s="150"/>
      <c r="C22" s="44"/>
      <c r="D22" s="44"/>
      <c r="E22" s="44"/>
      <c r="F22" s="44"/>
      <c r="G22" s="44"/>
      <c r="H22" s="44"/>
      <c r="I22" s="44"/>
      <c r="J22" s="44"/>
      <c r="K22" s="45"/>
    </row>
    <row r="23" spans="1:11" s="70" customFormat="1" ht="18" customHeight="1" thickBot="1">
      <c r="A23" s="151" t="s">
        <v>3</v>
      </c>
      <c r="B23" s="152"/>
      <c r="C23" s="71">
        <f aca="true" t="shared" si="1" ref="C23:J23">C24+C29+C30+C38+C39+C40+C41+C42+C43+C44+C45+C46+C47+C48+C49+C50+C51+C52+C53+C54+C55+C56+C57+C58+C59+C60</f>
        <v>1017</v>
      </c>
      <c r="D23" s="71">
        <f t="shared" si="1"/>
        <v>920</v>
      </c>
      <c r="E23" s="71">
        <f t="shared" si="1"/>
        <v>3179</v>
      </c>
      <c r="F23" s="71">
        <f t="shared" si="1"/>
        <v>1048</v>
      </c>
      <c r="G23" s="71">
        <f t="shared" si="1"/>
        <v>909</v>
      </c>
      <c r="H23" s="71">
        <f t="shared" si="1"/>
        <v>3333</v>
      </c>
      <c r="I23" s="71">
        <f t="shared" si="1"/>
        <v>1054</v>
      </c>
      <c r="J23" s="71">
        <f t="shared" si="1"/>
        <v>1037</v>
      </c>
      <c r="K23" s="69">
        <f>K24+K29+K30+K38+K39+K40+K41+K42+K43+K44+K45+K46+K47+K48+K49+K50+K51+K52+K53+K54+K55+K56+K57+K58+K59+K60</f>
        <v>3385</v>
      </c>
    </row>
    <row r="24" spans="1:11" ht="15.75" customHeight="1">
      <c r="A24" s="46">
        <v>1</v>
      </c>
      <c r="B24" s="47" t="s">
        <v>33</v>
      </c>
      <c r="C24" s="48">
        <v>95</v>
      </c>
      <c r="D24" s="48">
        <v>96</v>
      </c>
      <c r="E24" s="48">
        <v>333</v>
      </c>
      <c r="F24" s="49">
        <v>98</v>
      </c>
      <c r="G24" s="49">
        <v>80</v>
      </c>
      <c r="H24" s="49">
        <v>351</v>
      </c>
      <c r="I24" s="49">
        <v>100</v>
      </c>
      <c r="J24" s="49">
        <v>79</v>
      </c>
      <c r="K24" s="50">
        <v>372</v>
      </c>
    </row>
    <row r="25" spans="1:11" ht="15.75" customHeight="1" hidden="1">
      <c r="A25" s="39">
        <v>14</v>
      </c>
      <c r="B25" s="33" t="s">
        <v>13</v>
      </c>
      <c r="C25" s="31"/>
      <c r="D25" s="31"/>
      <c r="E25" s="31"/>
      <c r="F25" s="32"/>
      <c r="G25" s="32"/>
      <c r="H25" s="32"/>
      <c r="I25" s="32"/>
      <c r="J25" s="32"/>
      <c r="K25" s="40"/>
    </row>
    <row r="26" spans="1:11" ht="15.75" customHeight="1" hidden="1">
      <c r="A26" s="39">
        <v>15</v>
      </c>
      <c r="B26" s="33" t="s">
        <v>14</v>
      </c>
      <c r="C26" s="31"/>
      <c r="D26" s="31"/>
      <c r="E26" s="31"/>
      <c r="F26" s="32"/>
      <c r="G26" s="32"/>
      <c r="H26" s="32"/>
      <c r="I26" s="32"/>
      <c r="J26" s="32"/>
      <c r="K26" s="40"/>
    </row>
    <row r="27" spans="1:11" ht="15.75" customHeight="1" hidden="1">
      <c r="A27" s="39">
        <v>16</v>
      </c>
      <c r="B27" s="33" t="s">
        <v>15</v>
      </c>
      <c r="C27" s="31"/>
      <c r="D27" s="31"/>
      <c r="E27" s="31"/>
      <c r="F27" s="32"/>
      <c r="G27" s="32"/>
      <c r="H27" s="32"/>
      <c r="I27" s="32"/>
      <c r="J27" s="32"/>
      <c r="K27" s="40"/>
    </row>
    <row r="28" spans="1:11" ht="15.75" customHeight="1" hidden="1">
      <c r="A28" s="39">
        <v>17</v>
      </c>
      <c r="B28" s="33" t="s">
        <v>16</v>
      </c>
      <c r="C28" s="31"/>
      <c r="D28" s="31"/>
      <c r="E28" s="31"/>
      <c r="F28" s="32"/>
      <c r="G28" s="32"/>
      <c r="H28" s="32"/>
      <c r="I28" s="32"/>
      <c r="J28" s="32"/>
      <c r="K28" s="40"/>
    </row>
    <row r="29" spans="1:11" ht="15.75" customHeight="1">
      <c r="A29" s="39">
        <v>2</v>
      </c>
      <c r="B29" s="7" t="s">
        <v>38</v>
      </c>
      <c r="C29" s="31">
        <v>148</v>
      </c>
      <c r="D29" s="31">
        <v>147</v>
      </c>
      <c r="E29" s="31">
        <v>562</v>
      </c>
      <c r="F29" s="32">
        <v>158</v>
      </c>
      <c r="G29" s="32">
        <v>137</v>
      </c>
      <c r="H29" s="32">
        <v>583</v>
      </c>
      <c r="I29" s="32">
        <v>160</v>
      </c>
      <c r="J29" s="32">
        <v>195</v>
      </c>
      <c r="K29" s="40">
        <v>548</v>
      </c>
    </row>
    <row r="30" spans="1:11" ht="18.75" customHeight="1">
      <c r="A30" s="39">
        <v>3</v>
      </c>
      <c r="B30" s="7" t="s">
        <v>37</v>
      </c>
      <c r="C30" s="60">
        <v>30</v>
      </c>
      <c r="D30" s="60">
        <v>22</v>
      </c>
      <c r="E30" s="60">
        <v>60</v>
      </c>
      <c r="F30" s="64">
        <v>35</v>
      </c>
      <c r="G30" s="64">
        <v>25</v>
      </c>
      <c r="H30" s="64">
        <v>70</v>
      </c>
      <c r="I30" s="64">
        <v>35</v>
      </c>
      <c r="J30" s="64">
        <v>19</v>
      </c>
      <c r="K30" s="65">
        <v>86</v>
      </c>
    </row>
    <row r="31" spans="1:11" ht="15.75" customHeight="1" hidden="1">
      <c r="A31" s="39"/>
      <c r="B31" s="33" t="s">
        <v>17</v>
      </c>
      <c r="C31" s="60"/>
      <c r="D31" s="60"/>
      <c r="E31" s="60"/>
      <c r="F31" s="64"/>
      <c r="G31" s="64"/>
      <c r="H31" s="64"/>
      <c r="I31" s="64"/>
      <c r="J31" s="64"/>
      <c r="K31" s="65"/>
    </row>
    <row r="32" spans="1:11" ht="15.75" customHeight="1" hidden="1">
      <c r="A32" s="39"/>
      <c r="B32" s="33" t="s">
        <v>18</v>
      </c>
      <c r="C32" s="60"/>
      <c r="D32" s="60"/>
      <c r="E32" s="60"/>
      <c r="F32" s="64"/>
      <c r="G32" s="64"/>
      <c r="H32" s="64"/>
      <c r="I32" s="64"/>
      <c r="J32" s="64"/>
      <c r="K32" s="65"/>
    </row>
    <row r="33" spans="1:11" ht="15.75" customHeight="1" hidden="1">
      <c r="A33" s="39"/>
      <c r="B33" s="33" t="s">
        <v>19</v>
      </c>
      <c r="C33" s="60"/>
      <c r="D33" s="60"/>
      <c r="E33" s="60"/>
      <c r="F33" s="64"/>
      <c r="G33" s="64"/>
      <c r="H33" s="64"/>
      <c r="I33" s="64"/>
      <c r="J33" s="64"/>
      <c r="K33" s="65"/>
    </row>
    <row r="34" spans="1:11" ht="15.75" customHeight="1" hidden="1">
      <c r="A34" s="39"/>
      <c r="B34" s="33" t="s">
        <v>20</v>
      </c>
      <c r="C34" s="60"/>
      <c r="D34" s="60"/>
      <c r="E34" s="60"/>
      <c r="F34" s="64"/>
      <c r="G34" s="64"/>
      <c r="H34" s="64"/>
      <c r="I34" s="64"/>
      <c r="J34" s="64"/>
      <c r="K34" s="65"/>
    </row>
    <row r="35" spans="1:11" ht="15.75" customHeight="1" hidden="1">
      <c r="A35" s="39"/>
      <c r="B35" s="33" t="s">
        <v>21</v>
      </c>
      <c r="C35" s="60"/>
      <c r="D35" s="60"/>
      <c r="E35" s="60"/>
      <c r="F35" s="64"/>
      <c r="G35" s="64"/>
      <c r="H35" s="64"/>
      <c r="I35" s="64"/>
      <c r="J35" s="64"/>
      <c r="K35" s="65"/>
    </row>
    <row r="36" spans="1:11" ht="15.75" customHeight="1" hidden="1">
      <c r="A36" s="39"/>
      <c r="B36" s="33" t="s">
        <v>0</v>
      </c>
      <c r="C36" s="60"/>
      <c r="D36" s="60"/>
      <c r="E36" s="60"/>
      <c r="F36" s="64"/>
      <c r="G36" s="64"/>
      <c r="H36" s="64"/>
      <c r="I36" s="64"/>
      <c r="J36" s="64"/>
      <c r="K36" s="65"/>
    </row>
    <row r="37" spans="1:11" ht="15.75" customHeight="1" hidden="1">
      <c r="A37" s="39"/>
      <c r="B37" s="33" t="s">
        <v>22</v>
      </c>
      <c r="C37" s="60"/>
      <c r="D37" s="60"/>
      <c r="E37" s="60"/>
      <c r="F37" s="64"/>
      <c r="G37" s="64"/>
      <c r="H37" s="64"/>
      <c r="I37" s="64"/>
      <c r="J37" s="64"/>
      <c r="K37" s="65"/>
    </row>
    <row r="38" spans="1:11" ht="31.5">
      <c r="A38" s="39">
        <v>4</v>
      </c>
      <c r="B38" s="7" t="s">
        <v>35</v>
      </c>
      <c r="C38" s="60">
        <v>95</v>
      </c>
      <c r="D38" s="60">
        <v>88</v>
      </c>
      <c r="E38" s="60">
        <v>274</v>
      </c>
      <c r="F38" s="64">
        <v>100</v>
      </c>
      <c r="G38" s="64">
        <v>84</v>
      </c>
      <c r="H38" s="64">
        <v>290</v>
      </c>
      <c r="I38" s="64">
        <v>100</v>
      </c>
      <c r="J38" s="64">
        <v>95</v>
      </c>
      <c r="K38" s="65">
        <v>295</v>
      </c>
    </row>
    <row r="39" spans="1:11" ht="31.5">
      <c r="A39" s="39">
        <v>5</v>
      </c>
      <c r="B39" s="23" t="s">
        <v>34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1">
        <v>0</v>
      </c>
    </row>
    <row r="40" spans="1:11" ht="15.75" customHeight="1">
      <c r="A40" s="39">
        <v>6</v>
      </c>
      <c r="B40" s="34" t="s">
        <v>39</v>
      </c>
      <c r="C40" s="60">
        <v>31</v>
      </c>
      <c r="D40" s="60">
        <v>25</v>
      </c>
      <c r="E40" s="60">
        <v>110</v>
      </c>
      <c r="F40" s="60">
        <v>34</v>
      </c>
      <c r="G40" s="60">
        <v>26</v>
      </c>
      <c r="H40" s="60">
        <v>118</v>
      </c>
      <c r="I40" s="60">
        <v>35</v>
      </c>
      <c r="J40" s="60">
        <v>30</v>
      </c>
      <c r="K40" s="61">
        <v>123</v>
      </c>
    </row>
    <row r="41" spans="1:11" ht="15.75" customHeight="1">
      <c r="A41" s="39">
        <v>7</v>
      </c>
      <c r="B41" s="33" t="s">
        <v>40</v>
      </c>
      <c r="C41" s="60">
        <v>26</v>
      </c>
      <c r="D41" s="60">
        <v>16</v>
      </c>
      <c r="E41" s="60">
        <v>45</v>
      </c>
      <c r="F41" s="60">
        <v>30</v>
      </c>
      <c r="G41" s="60">
        <v>17</v>
      </c>
      <c r="H41" s="60">
        <v>58</v>
      </c>
      <c r="I41" s="60">
        <v>30</v>
      </c>
      <c r="J41" s="60">
        <v>33</v>
      </c>
      <c r="K41" s="61">
        <v>55</v>
      </c>
    </row>
    <row r="42" spans="1:11" ht="18.75" customHeight="1">
      <c r="A42" s="39">
        <v>8</v>
      </c>
      <c r="B42" s="23" t="s">
        <v>67</v>
      </c>
      <c r="C42" s="60">
        <v>44</v>
      </c>
      <c r="D42" s="60">
        <v>27</v>
      </c>
      <c r="E42" s="60">
        <v>88</v>
      </c>
      <c r="F42" s="60">
        <v>44</v>
      </c>
      <c r="G42" s="60">
        <v>42</v>
      </c>
      <c r="H42" s="60">
        <v>100</v>
      </c>
      <c r="I42" s="60">
        <v>44</v>
      </c>
      <c r="J42" s="60">
        <v>42</v>
      </c>
      <c r="K42" s="61">
        <v>99</v>
      </c>
    </row>
    <row r="43" spans="1:11" ht="31.5">
      <c r="A43" s="39">
        <v>9</v>
      </c>
      <c r="B43" s="9" t="s">
        <v>41</v>
      </c>
      <c r="C43" s="60">
        <v>20</v>
      </c>
      <c r="D43" s="60">
        <v>21</v>
      </c>
      <c r="E43" s="60">
        <v>64</v>
      </c>
      <c r="F43" s="60">
        <v>20</v>
      </c>
      <c r="G43" s="60">
        <v>21</v>
      </c>
      <c r="H43" s="60">
        <v>63</v>
      </c>
      <c r="I43" s="60">
        <v>20</v>
      </c>
      <c r="J43" s="60">
        <v>22</v>
      </c>
      <c r="K43" s="61">
        <v>61</v>
      </c>
    </row>
    <row r="44" spans="1:11" ht="31.5">
      <c r="A44" s="39">
        <v>10</v>
      </c>
      <c r="B44" s="7" t="s">
        <v>42</v>
      </c>
      <c r="C44" s="60">
        <v>30</v>
      </c>
      <c r="D44" s="60">
        <v>29</v>
      </c>
      <c r="E44" s="60">
        <v>79</v>
      </c>
      <c r="F44" s="60">
        <v>30</v>
      </c>
      <c r="G44" s="60">
        <v>30</v>
      </c>
      <c r="H44" s="60">
        <v>80</v>
      </c>
      <c r="I44" s="60">
        <v>30</v>
      </c>
      <c r="J44" s="60">
        <v>30</v>
      </c>
      <c r="K44" s="61">
        <v>80</v>
      </c>
    </row>
    <row r="45" spans="1:11" ht="15.75">
      <c r="A45" s="39">
        <v>11</v>
      </c>
      <c r="B45" s="7" t="s">
        <v>43</v>
      </c>
      <c r="C45" s="60">
        <v>32</v>
      </c>
      <c r="D45" s="60">
        <v>34</v>
      </c>
      <c r="E45" s="60">
        <v>107</v>
      </c>
      <c r="F45" s="60">
        <v>32</v>
      </c>
      <c r="G45" s="60">
        <v>36</v>
      </c>
      <c r="H45" s="60">
        <v>109</v>
      </c>
      <c r="I45" s="60">
        <v>32</v>
      </c>
      <c r="J45" s="60">
        <v>35</v>
      </c>
      <c r="K45" s="61">
        <v>109</v>
      </c>
    </row>
    <row r="46" spans="1:11" ht="15.75">
      <c r="A46" s="39">
        <v>12</v>
      </c>
      <c r="B46" s="7" t="s">
        <v>45</v>
      </c>
      <c r="C46" s="60">
        <v>25</v>
      </c>
      <c r="D46" s="60">
        <v>14</v>
      </c>
      <c r="E46" s="60">
        <v>84</v>
      </c>
      <c r="F46" s="60">
        <v>25</v>
      </c>
      <c r="G46" s="60">
        <v>24</v>
      </c>
      <c r="H46" s="60">
        <v>85</v>
      </c>
      <c r="I46" s="60">
        <v>25</v>
      </c>
      <c r="J46" s="60">
        <v>25</v>
      </c>
      <c r="K46" s="61">
        <v>86</v>
      </c>
    </row>
    <row r="47" spans="1:11" ht="15.75">
      <c r="A47" s="39">
        <v>13</v>
      </c>
      <c r="B47" s="7" t="s">
        <v>44</v>
      </c>
      <c r="C47" s="60">
        <v>15</v>
      </c>
      <c r="D47" s="60">
        <v>12</v>
      </c>
      <c r="E47" s="60">
        <v>51</v>
      </c>
      <c r="F47" s="60">
        <v>15</v>
      </c>
      <c r="G47" s="60">
        <v>15</v>
      </c>
      <c r="H47" s="60">
        <v>51</v>
      </c>
      <c r="I47" s="60">
        <v>15</v>
      </c>
      <c r="J47" s="60">
        <v>15</v>
      </c>
      <c r="K47" s="61">
        <v>51</v>
      </c>
    </row>
    <row r="48" spans="1:11" ht="18.75" customHeight="1">
      <c r="A48" s="39">
        <v>14</v>
      </c>
      <c r="B48" s="7" t="s">
        <v>46</v>
      </c>
      <c r="C48" s="60">
        <v>19</v>
      </c>
      <c r="D48" s="60">
        <v>12</v>
      </c>
      <c r="E48" s="60">
        <v>60</v>
      </c>
      <c r="F48" s="60">
        <v>19</v>
      </c>
      <c r="G48" s="60">
        <v>18</v>
      </c>
      <c r="H48" s="60">
        <v>61</v>
      </c>
      <c r="I48" s="60">
        <v>19</v>
      </c>
      <c r="J48" s="60">
        <v>19</v>
      </c>
      <c r="K48" s="61">
        <v>61</v>
      </c>
    </row>
    <row r="49" spans="1:11" ht="47.25">
      <c r="A49" s="39">
        <v>15</v>
      </c>
      <c r="B49" s="7" t="s">
        <v>47</v>
      </c>
      <c r="C49" s="60">
        <v>24</v>
      </c>
      <c r="D49" s="60">
        <v>23</v>
      </c>
      <c r="E49" s="60">
        <v>85</v>
      </c>
      <c r="F49" s="60">
        <v>24</v>
      </c>
      <c r="G49" s="60">
        <v>24</v>
      </c>
      <c r="H49" s="60">
        <v>84</v>
      </c>
      <c r="I49" s="60">
        <v>24</v>
      </c>
      <c r="J49" s="60">
        <v>25</v>
      </c>
      <c r="K49" s="61">
        <v>83</v>
      </c>
    </row>
    <row r="50" spans="1:11" ht="20.25" customHeight="1">
      <c r="A50" s="39">
        <v>16</v>
      </c>
      <c r="B50" s="7" t="s">
        <v>68</v>
      </c>
      <c r="C50" s="60">
        <v>10</v>
      </c>
      <c r="D50" s="60">
        <v>0</v>
      </c>
      <c r="E50" s="60">
        <v>3</v>
      </c>
      <c r="F50" s="60">
        <v>10</v>
      </c>
      <c r="G50" s="60">
        <v>0</v>
      </c>
      <c r="H50" s="60">
        <v>13</v>
      </c>
      <c r="I50" s="60">
        <v>10</v>
      </c>
      <c r="J50" s="60">
        <v>0</v>
      </c>
      <c r="K50" s="61">
        <v>23</v>
      </c>
    </row>
    <row r="51" spans="1:11" ht="47.25">
      <c r="A51" s="39">
        <v>17</v>
      </c>
      <c r="B51" s="9" t="s">
        <v>48</v>
      </c>
      <c r="C51" s="60">
        <v>67</v>
      </c>
      <c r="D51" s="60">
        <v>63</v>
      </c>
      <c r="E51" s="60">
        <v>191</v>
      </c>
      <c r="F51" s="60">
        <v>67</v>
      </c>
      <c r="G51" s="60">
        <v>47</v>
      </c>
      <c r="H51" s="60">
        <v>203</v>
      </c>
      <c r="I51" s="60">
        <v>67</v>
      </c>
      <c r="J51" s="60">
        <v>74</v>
      </c>
      <c r="K51" s="61">
        <v>216</v>
      </c>
    </row>
    <row r="52" spans="1:11" ht="31.5">
      <c r="A52" s="39">
        <v>18</v>
      </c>
      <c r="B52" s="8" t="s">
        <v>49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1">
        <v>0</v>
      </c>
    </row>
    <row r="53" spans="1:11" ht="19.5" customHeight="1">
      <c r="A53" s="39">
        <v>19</v>
      </c>
      <c r="B53" s="7" t="s">
        <v>50</v>
      </c>
      <c r="C53" s="60">
        <v>47</v>
      </c>
      <c r="D53" s="60">
        <v>40</v>
      </c>
      <c r="E53" s="60">
        <v>143</v>
      </c>
      <c r="F53" s="60">
        <v>47</v>
      </c>
      <c r="G53" s="60">
        <v>40</v>
      </c>
      <c r="H53" s="60">
        <v>150</v>
      </c>
      <c r="I53" s="60">
        <v>47</v>
      </c>
      <c r="J53" s="60">
        <v>42</v>
      </c>
      <c r="K53" s="61">
        <v>155</v>
      </c>
    </row>
    <row r="54" spans="1:11" ht="78.75">
      <c r="A54" s="39">
        <v>20</v>
      </c>
      <c r="B54" s="7" t="s">
        <v>51</v>
      </c>
      <c r="C54" s="60">
        <v>82</v>
      </c>
      <c r="D54" s="60">
        <v>84</v>
      </c>
      <c r="E54" s="60">
        <v>282</v>
      </c>
      <c r="F54" s="60">
        <v>82</v>
      </c>
      <c r="G54" s="60">
        <v>87</v>
      </c>
      <c r="H54" s="60">
        <v>283</v>
      </c>
      <c r="I54" s="60">
        <v>82</v>
      </c>
      <c r="J54" s="60">
        <v>81</v>
      </c>
      <c r="K54" s="61">
        <v>278</v>
      </c>
    </row>
    <row r="55" spans="1:11" ht="47.25">
      <c r="A55" s="39">
        <v>21</v>
      </c>
      <c r="B55" s="9" t="s">
        <v>52</v>
      </c>
      <c r="C55" s="60">
        <v>11</v>
      </c>
      <c r="D55" s="60">
        <v>8</v>
      </c>
      <c r="E55" s="60">
        <v>33</v>
      </c>
      <c r="F55" s="60">
        <v>11</v>
      </c>
      <c r="G55" s="60">
        <v>10</v>
      </c>
      <c r="H55" s="60">
        <v>39</v>
      </c>
      <c r="I55" s="60">
        <v>11</v>
      </c>
      <c r="J55" s="60">
        <v>9</v>
      </c>
      <c r="K55" s="61">
        <v>40</v>
      </c>
    </row>
    <row r="56" spans="1:11" ht="20.25" customHeight="1">
      <c r="A56" s="39">
        <v>22</v>
      </c>
      <c r="B56" s="9" t="s">
        <v>53</v>
      </c>
      <c r="C56" s="60">
        <v>0</v>
      </c>
      <c r="D56" s="60">
        <v>0</v>
      </c>
      <c r="E56" s="60">
        <v>0</v>
      </c>
      <c r="F56" s="60">
        <v>0</v>
      </c>
      <c r="G56" s="60">
        <v>3</v>
      </c>
      <c r="H56" s="60">
        <v>3</v>
      </c>
      <c r="I56" s="60">
        <v>0</v>
      </c>
      <c r="J56" s="60">
        <v>0</v>
      </c>
      <c r="K56" s="61">
        <v>0</v>
      </c>
    </row>
    <row r="57" spans="1:11" ht="31.5">
      <c r="A57" s="39">
        <v>23</v>
      </c>
      <c r="B57" s="9" t="s">
        <v>54</v>
      </c>
      <c r="C57" s="60">
        <v>38</v>
      </c>
      <c r="D57" s="60">
        <v>38</v>
      </c>
      <c r="E57" s="60">
        <v>103</v>
      </c>
      <c r="F57" s="60">
        <v>38</v>
      </c>
      <c r="G57" s="60">
        <v>21</v>
      </c>
      <c r="H57" s="60">
        <v>107</v>
      </c>
      <c r="I57" s="60">
        <v>38</v>
      </c>
      <c r="J57" s="60">
        <v>43</v>
      </c>
      <c r="K57" s="61">
        <v>124</v>
      </c>
    </row>
    <row r="58" spans="1:11" ht="31.5">
      <c r="A58" s="39">
        <v>24</v>
      </c>
      <c r="B58" s="6" t="s">
        <v>55</v>
      </c>
      <c r="C58" s="60">
        <v>22</v>
      </c>
      <c r="D58" s="60">
        <v>20</v>
      </c>
      <c r="E58" s="60">
        <v>82</v>
      </c>
      <c r="F58" s="60">
        <v>22</v>
      </c>
      <c r="G58" s="60">
        <v>20</v>
      </c>
      <c r="H58" s="60">
        <v>84</v>
      </c>
      <c r="I58" s="60">
        <v>22</v>
      </c>
      <c r="J58" s="60">
        <v>22</v>
      </c>
      <c r="K58" s="61">
        <v>86</v>
      </c>
    </row>
    <row r="59" spans="1:11" ht="47.25">
      <c r="A59" s="39">
        <v>25</v>
      </c>
      <c r="B59" s="7" t="s">
        <v>56</v>
      </c>
      <c r="C59" s="60">
        <v>16</v>
      </c>
      <c r="D59" s="60">
        <v>13</v>
      </c>
      <c r="E59" s="60">
        <v>44</v>
      </c>
      <c r="F59" s="60">
        <v>17</v>
      </c>
      <c r="G59" s="60">
        <v>10</v>
      </c>
      <c r="H59" s="60">
        <v>48</v>
      </c>
      <c r="I59" s="60">
        <v>18</v>
      </c>
      <c r="J59" s="60">
        <v>8</v>
      </c>
      <c r="K59" s="61">
        <v>56</v>
      </c>
    </row>
    <row r="60" spans="1:11" ht="48" thickBot="1">
      <c r="A60" s="43">
        <v>26</v>
      </c>
      <c r="B60" s="36" t="s">
        <v>57</v>
      </c>
      <c r="C60" s="62">
        <v>90</v>
      </c>
      <c r="D60" s="62">
        <v>88</v>
      </c>
      <c r="E60" s="62">
        <v>296</v>
      </c>
      <c r="F60" s="62">
        <v>90</v>
      </c>
      <c r="G60" s="62">
        <v>92</v>
      </c>
      <c r="H60" s="62">
        <v>300</v>
      </c>
      <c r="I60" s="62">
        <v>90</v>
      </c>
      <c r="J60" s="62">
        <v>94</v>
      </c>
      <c r="K60" s="63">
        <v>298</v>
      </c>
    </row>
    <row r="61" spans="1:11" s="70" customFormat="1" ht="21.75" customHeight="1" thickBot="1">
      <c r="A61" s="167" t="s">
        <v>23</v>
      </c>
      <c r="B61" s="168"/>
      <c r="C61" s="72">
        <f aca="true" t="shared" si="2" ref="C61:K61">C23+C10</f>
        <v>1107</v>
      </c>
      <c r="D61" s="72">
        <f t="shared" si="2"/>
        <v>997</v>
      </c>
      <c r="E61" s="72">
        <f t="shared" si="2"/>
        <v>3414</v>
      </c>
      <c r="F61" s="72">
        <f t="shared" si="2"/>
        <v>1148</v>
      </c>
      <c r="G61" s="72">
        <f t="shared" si="2"/>
        <v>955</v>
      </c>
      <c r="H61" s="72">
        <f t="shared" si="2"/>
        <v>3622</v>
      </c>
      <c r="I61" s="72">
        <f t="shared" si="2"/>
        <v>1154</v>
      </c>
      <c r="J61" s="72">
        <f t="shared" si="2"/>
        <v>1093</v>
      </c>
      <c r="K61" s="73">
        <f t="shared" si="2"/>
        <v>3718</v>
      </c>
    </row>
    <row r="62" spans="1:11" ht="28.5" customHeight="1">
      <c r="A62" s="35"/>
      <c r="B62" s="147" t="s">
        <v>124</v>
      </c>
      <c r="C62" s="147"/>
      <c r="D62" s="147"/>
      <c r="E62" s="147"/>
      <c r="F62" s="147"/>
      <c r="G62" s="147"/>
      <c r="H62" s="147"/>
      <c r="I62" s="147"/>
      <c r="J62" s="147"/>
      <c r="K62" s="147"/>
    </row>
    <row r="63" spans="1:11" ht="18.75" customHeight="1">
      <c r="A63" s="35"/>
      <c r="B63" s="74" t="s">
        <v>123</v>
      </c>
      <c r="C63" s="74"/>
      <c r="D63" s="74"/>
      <c r="E63" s="74"/>
      <c r="F63" s="74"/>
      <c r="G63" s="74"/>
      <c r="H63" s="157" t="s">
        <v>121</v>
      </c>
      <c r="I63" s="157"/>
      <c r="J63" s="157"/>
      <c r="K63" s="157"/>
    </row>
    <row r="64" spans="1:11" ht="39.75" customHeight="1">
      <c r="A64" s="11"/>
      <c r="B64" s="139"/>
      <c r="C64" s="139"/>
      <c r="D64" s="21"/>
      <c r="E64" s="21"/>
      <c r="F64" s="21"/>
      <c r="G64" s="21"/>
      <c r="H64" s="20"/>
      <c r="I64" s="148"/>
      <c r="J64" s="148"/>
      <c r="K64" s="148"/>
    </row>
    <row r="65" spans="1:11" ht="15.75">
      <c r="A65" s="11"/>
      <c r="B65" s="11"/>
      <c r="C65" s="8"/>
      <c r="D65" s="11"/>
      <c r="E65" s="11"/>
      <c r="F65" s="11"/>
      <c r="G65" s="11"/>
      <c r="H65" s="11"/>
      <c r="I65" s="8"/>
      <c r="J65" s="26"/>
      <c r="K65" s="26"/>
    </row>
    <row r="66" spans="1:11" ht="15.75">
      <c r="A66" s="11"/>
      <c r="B66" s="11"/>
      <c r="C66" s="8"/>
      <c r="D66" s="27"/>
      <c r="E66" s="27"/>
      <c r="F66" s="27"/>
      <c r="G66" s="27"/>
      <c r="H66" s="27"/>
      <c r="I66" s="8"/>
      <c r="J66" s="26"/>
      <c r="K66" s="26"/>
    </row>
    <row r="67" spans="1:11" ht="15.75">
      <c r="A67" s="11"/>
      <c r="B67" s="11"/>
      <c r="C67" s="8"/>
      <c r="D67" s="11"/>
      <c r="E67" s="11"/>
      <c r="F67" s="10"/>
      <c r="G67" s="10"/>
      <c r="H67" s="8"/>
      <c r="I67" s="8"/>
      <c r="J67" s="26"/>
      <c r="K67" s="26"/>
    </row>
    <row r="68" spans="1:11" ht="15.75">
      <c r="A68" s="28"/>
      <c r="B68" s="29"/>
      <c r="C68" s="28"/>
      <c r="D68" s="28"/>
      <c r="E68" s="28"/>
      <c r="F68" s="28"/>
      <c r="G68" s="28"/>
      <c r="H68" s="28"/>
      <c r="I68" s="28"/>
      <c r="J68" s="30"/>
      <c r="K68" s="30"/>
    </row>
    <row r="69" spans="1:11" ht="15.75">
      <c r="A69" s="28"/>
      <c r="B69" s="29"/>
      <c r="C69" s="28"/>
      <c r="D69" s="28"/>
      <c r="E69" s="28"/>
      <c r="F69" s="28"/>
      <c r="G69" s="28"/>
      <c r="H69" s="28"/>
      <c r="I69" s="28"/>
      <c r="J69" s="30"/>
      <c r="K69" s="30"/>
    </row>
    <row r="70" spans="1:11" ht="15.75">
      <c r="A70" s="28"/>
      <c r="B70" s="29"/>
      <c r="C70" s="28"/>
      <c r="D70" s="28"/>
      <c r="E70" s="28"/>
      <c r="F70" s="28"/>
      <c r="G70" s="28"/>
      <c r="H70" s="28"/>
      <c r="I70" s="28"/>
      <c r="J70" s="30"/>
      <c r="K70" s="30"/>
    </row>
    <row r="71" spans="1:11" ht="15.75">
      <c r="A71" s="28"/>
      <c r="B71" s="29"/>
      <c r="C71" s="28"/>
      <c r="D71" s="28"/>
      <c r="E71" s="28"/>
      <c r="F71" s="28"/>
      <c r="G71" s="28"/>
      <c r="H71" s="28"/>
      <c r="I71" s="28"/>
      <c r="J71" s="30"/>
      <c r="K71" s="30"/>
    </row>
    <row r="72" spans="1:11" ht="15.75">
      <c r="A72" s="28"/>
      <c r="B72" s="29"/>
      <c r="C72" s="28"/>
      <c r="D72" s="28"/>
      <c r="E72" s="28"/>
      <c r="F72" s="28"/>
      <c r="G72" s="28"/>
      <c r="H72" s="28"/>
      <c r="I72" s="28"/>
      <c r="J72" s="30"/>
      <c r="K72" s="30"/>
    </row>
    <row r="73" spans="1:11" ht="15.75">
      <c r="A73" s="28"/>
      <c r="B73" s="29"/>
      <c r="C73" s="28"/>
      <c r="D73" s="28"/>
      <c r="E73" s="28"/>
      <c r="F73" s="28"/>
      <c r="G73" s="28"/>
      <c r="H73" s="28"/>
      <c r="I73" s="28"/>
      <c r="J73" s="30"/>
      <c r="K73" s="30"/>
    </row>
    <row r="74" spans="1:11" ht="15.75">
      <c r="A74" s="28"/>
      <c r="B74" s="29"/>
      <c r="C74" s="28"/>
      <c r="D74" s="28"/>
      <c r="E74" s="28"/>
      <c r="F74" s="28"/>
      <c r="G74" s="28"/>
      <c r="H74" s="28"/>
      <c r="I74" s="28"/>
      <c r="J74" s="30"/>
      <c r="K74" s="30"/>
    </row>
    <row r="75" spans="1:11" ht="15.75">
      <c r="A75" s="28"/>
      <c r="B75" s="29"/>
      <c r="C75" s="28"/>
      <c r="D75" s="28"/>
      <c r="E75" s="28"/>
      <c r="F75" s="28"/>
      <c r="G75" s="28"/>
      <c r="H75" s="28"/>
      <c r="I75" s="28"/>
      <c r="J75" s="30"/>
      <c r="K75" s="30"/>
    </row>
    <row r="76" spans="1:11" ht="15.75">
      <c r="A76" s="28"/>
      <c r="B76" s="29"/>
      <c r="C76" s="28"/>
      <c r="D76" s="28"/>
      <c r="E76" s="28"/>
      <c r="F76" s="28"/>
      <c r="G76" s="28"/>
      <c r="H76" s="28"/>
      <c r="I76" s="28"/>
      <c r="J76" s="30"/>
      <c r="K76" s="30"/>
    </row>
    <row r="77" spans="1:11" ht="15.75">
      <c r="A77" s="28"/>
      <c r="B77" s="29"/>
      <c r="C77" s="28"/>
      <c r="D77" s="28"/>
      <c r="E77" s="28"/>
      <c r="F77" s="28"/>
      <c r="G77" s="28"/>
      <c r="H77" s="28"/>
      <c r="I77" s="28"/>
      <c r="J77" s="30"/>
      <c r="K77" s="30"/>
    </row>
    <row r="78" spans="1:11" ht="15.75">
      <c r="A78" s="28"/>
      <c r="B78" s="29"/>
      <c r="C78" s="28"/>
      <c r="D78" s="28"/>
      <c r="E78" s="28"/>
      <c r="F78" s="28"/>
      <c r="G78" s="28"/>
      <c r="H78" s="28"/>
      <c r="I78" s="28"/>
      <c r="J78" s="30"/>
      <c r="K78" s="30"/>
    </row>
    <row r="79" spans="1:11" ht="15.75">
      <c r="A79" s="28"/>
      <c r="B79" s="29"/>
      <c r="C79" s="28"/>
      <c r="D79" s="28"/>
      <c r="E79" s="28"/>
      <c r="F79" s="28"/>
      <c r="G79" s="28"/>
      <c r="H79" s="28"/>
      <c r="I79" s="28"/>
      <c r="J79" s="30"/>
      <c r="K79" s="30"/>
    </row>
    <row r="80" spans="1:11" ht="15.75">
      <c r="A80" s="28"/>
      <c r="B80" s="29"/>
      <c r="C80" s="28"/>
      <c r="D80" s="28"/>
      <c r="E80" s="28"/>
      <c r="F80" s="28"/>
      <c r="G80" s="28"/>
      <c r="H80" s="28"/>
      <c r="I80" s="28"/>
      <c r="J80" s="30"/>
      <c r="K80" s="30"/>
    </row>
    <row r="81" spans="1:11" ht="15.75">
      <c r="A81" s="28"/>
      <c r="B81" s="29"/>
      <c r="C81" s="28"/>
      <c r="D81" s="28"/>
      <c r="E81" s="28"/>
      <c r="F81" s="28"/>
      <c r="G81" s="28"/>
      <c r="H81" s="28"/>
      <c r="I81" s="28"/>
      <c r="J81" s="30"/>
      <c r="K81" s="30"/>
    </row>
    <row r="82" spans="1:11" ht="15.75">
      <c r="A82" s="28"/>
      <c r="B82" s="29"/>
      <c r="C82" s="28"/>
      <c r="D82" s="28"/>
      <c r="E82" s="28"/>
      <c r="F82" s="28"/>
      <c r="G82" s="28"/>
      <c r="H82" s="28"/>
      <c r="I82" s="28"/>
      <c r="J82" s="30"/>
      <c r="K82" s="30"/>
    </row>
    <row r="83" spans="1:11" ht="15.75">
      <c r="A83" s="28"/>
      <c r="B83" s="29"/>
      <c r="C83" s="28"/>
      <c r="D83" s="28"/>
      <c r="E83" s="28"/>
      <c r="F83" s="28"/>
      <c r="G83" s="28"/>
      <c r="H83" s="28"/>
      <c r="I83" s="28"/>
      <c r="J83" s="30"/>
      <c r="K83" s="30"/>
    </row>
    <row r="84" spans="1:11" ht="15.75">
      <c r="A84" s="28"/>
      <c r="B84" s="29"/>
      <c r="C84" s="28"/>
      <c r="D84" s="28"/>
      <c r="E84" s="28"/>
      <c r="F84" s="28"/>
      <c r="G84" s="28"/>
      <c r="H84" s="28"/>
      <c r="I84" s="28"/>
      <c r="J84" s="30"/>
      <c r="K84" s="30"/>
    </row>
    <row r="85" spans="1:11" ht="15.75">
      <c r="A85" s="28"/>
      <c r="B85" s="29"/>
      <c r="C85" s="28"/>
      <c r="D85" s="28"/>
      <c r="E85" s="28"/>
      <c r="F85" s="28"/>
      <c r="G85" s="28"/>
      <c r="H85" s="28"/>
      <c r="I85" s="28"/>
      <c r="J85" s="30"/>
      <c r="K85" s="30"/>
    </row>
    <row r="86" spans="1:11" ht="15.75">
      <c r="A86" s="28"/>
      <c r="B86" s="29"/>
      <c r="C86" s="28"/>
      <c r="D86" s="28"/>
      <c r="E86" s="28"/>
      <c r="F86" s="28"/>
      <c r="G86" s="28"/>
      <c r="H86" s="28"/>
      <c r="I86" s="28"/>
      <c r="J86" s="30"/>
      <c r="K86" s="30"/>
    </row>
    <row r="87" spans="1:11" ht="15.75">
      <c r="A87" s="28"/>
      <c r="B87" s="29"/>
      <c r="C87" s="28"/>
      <c r="D87" s="28"/>
      <c r="E87" s="28"/>
      <c r="F87" s="28"/>
      <c r="G87" s="28"/>
      <c r="H87" s="28"/>
      <c r="I87" s="28"/>
      <c r="J87" s="30"/>
      <c r="K87" s="30"/>
    </row>
    <row r="88" spans="1:11" ht="15.75">
      <c r="A88" s="28"/>
      <c r="B88" s="29"/>
      <c r="C88" s="28"/>
      <c r="D88" s="28"/>
      <c r="E88" s="28"/>
      <c r="F88" s="28"/>
      <c r="G88" s="28"/>
      <c r="H88" s="28"/>
      <c r="I88" s="28"/>
      <c r="J88" s="30"/>
      <c r="K88" s="30"/>
    </row>
    <row r="89" spans="1:11" ht="15.75">
      <c r="A89" s="28"/>
      <c r="B89" s="29"/>
      <c r="C89" s="28"/>
      <c r="D89" s="28"/>
      <c r="E89" s="28"/>
      <c r="F89" s="28"/>
      <c r="G89" s="28"/>
      <c r="H89" s="28"/>
      <c r="I89" s="28"/>
      <c r="J89" s="30"/>
      <c r="K89" s="30"/>
    </row>
    <row r="90" spans="1:11" ht="15.75">
      <c r="A90" s="28"/>
      <c r="B90" s="29"/>
      <c r="C90" s="28"/>
      <c r="D90" s="28"/>
      <c r="E90" s="28"/>
      <c r="F90" s="28"/>
      <c r="G90" s="28"/>
      <c r="H90" s="28"/>
      <c r="I90" s="28"/>
      <c r="J90" s="30"/>
      <c r="K90" s="30"/>
    </row>
    <row r="91" spans="1:11" ht="15.75">
      <c r="A91" s="28"/>
      <c r="B91" s="29"/>
      <c r="C91" s="28"/>
      <c r="D91" s="28"/>
      <c r="E91" s="28"/>
      <c r="F91" s="28"/>
      <c r="G91" s="28"/>
      <c r="H91" s="28"/>
      <c r="I91" s="28"/>
      <c r="J91" s="30"/>
      <c r="K91" s="30"/>
    </row>
    <row r="92" spans="1:11" ht="15.75">
      <c r="A92" s="28"/>
      <c r="B92" s="29"/>
      <c r="C92" s="28"/>
      <c r="D92" s="28"/>
      <c r="E92" s="28"/>
      <c r="F92" s="28"/>
      <c r="G92" s="28"/>
      <c r="H92" s="28"/>
      <c r="I92" s="28"/>
      <c r="J92" s="30"/>
      <c r="K92" s="30"/>
    </row>
    <row r="93" spans="1:11" ht="15.75">
      <c r="A93" s="28"/>
      <c r="B93" s="29"/>
      <c r="C93" s="28"/>
      <c r="D93" s="28"/>
      <c r="E93" s="28"/>
      <c r="F93" s="28"/>
      <c r="G93" s="28"/>
      <c r="H93" s="28"/>
      <c r="I93" s="28"/>
      <c r="J93" s="30"/>
      <c r="K93" s="30"/>
    </row>
    <row r="94" spans="1:11" ht="15.75">
      <c r="A94" s="28"/>
      <c r="B94" s="29"/>
      <c r="C94" s="28"/>
      <c r="D94" s="28"/>
      <c r="E94" s="28"/>
      <c r="F94" s="28"/>
      <c r="G94" s="28"/>
      <c r="H94" s="28"/>
      <c r="I94" s="28"/>
      <c r="J94" s="30"/>
      <c r="K94" s="30"/>
    </row>
    <row r="95" spans="1:11" ht="15.75">
      <c r="A95" s="28"/>
      <c r="B95" s="29"/>
      <c r="C95" s="28"/>
      <c r="D95" s="28"/>
      <c r="E95" s="28"/>
      <c r="F95" s="28"/>
      <c r="G95" s="28"/>
      <c r="H95" s="28"/>
      <c r="I95" s="28"/>
      <c r="J95" s="30"/>
      <c r="K95" s="30"/>
    </row>
    <row r="96" spans="1:11" ht="15.75">
      <c r="A96" s="28"/>
      <c r="B96" s="29"/>
      <c r="C96" s="28"/>
      <c r="D96" s="28"/>
      <c r="E96" s="28"/>
      <c r="F96" s="28"/>
      <c r="G96" s="28"/>
      <c r="H96" s="28"/>
      <c r="I96" s="28"/>
      <c r="J96" s="30"/>
      <c r="K96" s="30"/>
    </row>
    <row r="97" spans="1:11" ht="15.75">
      <c r="A97" s="28"/>
      <c r="B97" s="29"/>
      <c r="C97" s="28"/>
      <c r="D97" s="28"/>
      <c r="E97" s="28"/>
      <c r="F97" s="28"/>
      <c r="G97" s="28"/>
      <c r="H97" s="28"/>
      <c r="I97" s="28"/>
      <c r="J97" s="30"/>
      <c r="K97" s="30"/>
    </row>
    <row r="98" spans="1:11" ht="15.75">
      <c r="A98" s="28"/>
      <c r="B98" s="29"/>
      <c r="C98" s="28"/>
      <c r="D98" s="28"/>
      <c r="E98" s="28"/>
      <c r="F98" s="28"/>
      <c r="G98" s="28"/>
      <c r="H98" s="28"/>
      <c r="I98" s="28"/>
      <c r="J98" s="30"/>
      <c r="K98" s="30"/>
    </row>
    <row r="99" spans="1:11" ht="15.75">
      <c r="A99" s="28"/>
      <c r="B99" s="29"/>
      <c r="C99" s="28"/>
      <c r="D99" s="28"/>
      <c r="E99" s="28"/>
      <c r="F99" s="28"/>
      <c r="G99" s="28"/>
      <c r="H99" s="28"/>
      <c r="I99" s="28"/>
      <c r="J99" s="30"/>
      <c r="K99" s="30"/>
    </row>
    <row r="100" spans="1:11" ht="15.75">
      <c r="A100" s="28"/>
      <c r="B100" s="29"/>
      <c r="C100" s="28"/>
      <c r="D100" s="28"/>
      <c r="E100" s="28"/>
      <c r="F100" s="28"/>
      <c r="G100" s="28"/>
      <c r="H100" s="28"/>
      <c r="I100" s="28"/>
      <c r="J100" s="30"/>
      <c r="K100" s="30"/>
    </row>
    <row r="101" spans="1:11" ht="15.75">
      <c r="A101" s="28"/>
      <c r="B101" s="29"/>
      <c r="C101" s="28"/>
      <c r="D101" s="28"/>
      <c r="E101" s="28"/>
      <c r="F101" s="28"/>
      <c r="G101" s="28"/>
      <c r="H101" s="28"/>
      <c r="I101" s="28"/>
      <c r="J101" s="30"/>
      <c r="K101" s="30"/>
    </row>
    <row r="102" spans="1:11" ht="15.75">
      <c r="A102" s="28"/>
      <c r="B102" s="29"/>
      <c r="C102" s="28"/>
      <c r="D102" s="28"/>
      <c r="E102" s="28"/>
      <c r="F102" s="28"/>
      <c r="G102" s="28"/>
      <c r="H102" s="28"/>
      <c r="I102" s="28"/>
      <c r="J102" s="30"/>
      <c r="K102" s="30"/>
    </row>
    <row r="103" spans="1:11" ht="15.75">
      <c r="A103" s="28"/>
      <c r="B103" s="29"/>
      <c r="C103" s="28"/>
      <c r="D103" s="28"/>
      <c r="E103" s="28"/>
      <c r="F103" s="28"/>
      <c r="G103" s="28"/>
      <c r="H103" s="28"/>
      <c r="I103" s="28"/>
      <c r="J103" s="30"/>
      <c r="K103" s="30"/>
    </row>
    <row r="104" spans="1:11" ht="15.75">
      <c r="A104" s="28"/>
      <c r="B104" s="29"/>
      <c r="C104" s="28"/>
      <c r="D104" s="28"/>
      <c r="E104" s="28"/>
      <c r="F104" s="28"/>
      <c r="G104" s="28"/>
      <c r="H104" s="28"/>
      <c r="I104" s="28"/>
      <c r="J104" s="30"/>
      <c r="K104" s="30"/>
    </row>
    <row r="105" spans="1:11" ht="15.75">
      <c r="A105" s="28"/>
      <c r="B105" s="29"/>
      <c r="C105" s="28"/>
      <c r="D105" s="28"/>
      <c r="E105" s="28"/>
      <c r="F105" s="28"/>
      <c r="G105" s="28"/>
      <c r="H105" s="28"/>
      <c r="I105" s="28"/>
      <c r="J105" s="30"/>
      <c r="K105" s="30"/>
    </row>
    <row r="106" spans="1:11" ht="15.75">
      <c r="A106" s="28"/>
      <c r="B106" s="29"/>
      <c r="C106" s="28"/>
      <c r="D106" s="28"/>
      <c r="E106" s="28"/>
      <c r="F106" s="28"/>
      <c r="G106" s="28"/>
      <c r="H106" s="28"/>
      <c r="I106" s="28"/>
      <c r="J106" s="30"/>
      <c r="K106" s="30"/>
    </row>
    <row r="107" spans="1:11" ht="15.75">
      <c r="A107" s="28"/>
      <c r="B107" s="29"/>
      <c r="C107" s="28"/>
      <c r="D107" s="28"/>
      <c r="E107" s="28"/>
      <c r="F107" s="28"/>
      <c r="G107" s="28"/>
      <c r="H107" s="28"/>
      <c r="I107" s="28"/>
      <c r="J107" s="30"/>
      <c r="K107" s="30"/>
    </row>
    <row r="108" spans="1:11" ht="15.75">
      <c r="A108" s="28"/>
      <c r="B108" s="29"/>
      <c r="C108" s="28"/>
      <c r="D108" s="28"/>
      <c r="E108" s="28"/>
      <c r="F108" s="28"/>
      <c r="G108" s="28"/>
      <c r="H108" s="28"/>
      <c r="I108" s="28"/>
      <c r="J108" s="30"/>
      <c r="K108" s="30"/>
    </row>
    <row r="109" spans="1:11" ht="15.75">
      <c r="A109" s="28"/>
      <c r="B109" s="29"/>
      <c r="C109" s="28"/>
      <c r="D109" s="28"/>
      <c r="E109" s="28"/>
      <c r="F109" s="28"/>
      <c r="G109" s="28"/>
      <c r="H109" s="28"/>
      <c r="I109" s="28"/>
      <c r="J109" s="30"/>
      <c r="K109" s="30"/>
    </row>
    <row r="110" spans="1:11" ht="15.75">
      <c r="A110" s="28"/>
      <c r="B110" s="29"/>
      <c r="C110" s="28"/>
      <c r="D110" s="28"/>
      <c r="E110" s="28"/>
      <c r="F110" s="28"/>
      <c r="G110" s="28"/>
      <c r="H110" s="28"/>
      <c r="I110" s="28"/>
      <c r="J110" s="30"/>
      <c r="K110" s="30"/>
    </row>
    <row r="111" spans="1:11" ht="15.75">
      <c r="A111" s="28"/>
      <c r="B111" s="29"/>
      <c r="C111" s="28"/>
      <c r="D111" s="28"/>
      <c r="E111" s="28"/>
      <c r="F111" s="28"/>
      <c r="G111" s="28"/>
      <c r="H111" s="28"/>
      <c r="I111" s="28"/>
      <c r="J111" s="30"/>
      <c r="K111" s="30"/>
    </row>
    <row r="112" spans="1:11" ht="15.75">
      <c r="A112" s="28"/>
      <c r="B112" s="29"/>
      <c r="C112" s="28"/>
      <c r="D112" s="28"/>
      <c r="E112" s="28"/>
      <c r="F112" s="28"/>
      <c r="G112" s="28"/>
      <c r="H112" s="28"/>
      <c r="I112" s="28"/>
      <c r="J112" s="30"/>
      <c r="K112" s="30"/>
    </row>
    <row r="113" spans="1:11" ht="15.75">
      <c r="A113" s="28"/>
      <c r="B113" s="29"/>
      <c r="C113" s="28"/>
      <c r="D113" s="28"/>
      <c r="E113" s="28"/>
      <c r="F113" s="28"/>
      <c r="G113" s="28"/>
      <c r="H113" s="28"/>
      <c r="I113" s="28"/>
      <c r="J113" s="30"/>
      <c r="K113" s="30"/>
    </row>
    <row r="114" spans="1:11" ht="15.75">
      <c r="A114" s="28"/>
      <c r="B114" s="29"/>
      <c r="C114" s="28"/>
      <c r="D114" s="28"/>
      <c r="E114" s="28"/>
      <c r="F114" s="28"/>
      <c r="G114" s="28"/>
      <c r="H114" s="28"/>
      <c r="I114" s="28"/>
      <c r="J114" s="30"/>
      <c r="K114" s="30"/>
    </row>
    <row r="115" spans="1:11" ht="15.75">
      <c r="A115" s="28"/>
      <c r="B115" s="29"/>
      <c r="C115" s="28"/>
      <c r="D115" s="28"/>
      <c r="E115" s="28"/>
      <c r="F115" s="28"/>
      <c r="G115" s="28"/>
      <c r="H115" s="28"/>
      <c r="I115" s="28"/>
      <c r="J115" s="30"/>
      <c r="K115" s="30"/>
    </row>
    <row r="116" spans="1:11" ht="15.75">
      <c r="A116" s="28"/>
      <c r="B116" s="29"/>
      <c r="C116" s="28"/>
      <c r="D116" s="28"/>
      <c r="E116" s="28"/>
      <c r="F116" s="28"/>
      <c r="G116" s="28"/>
      <c r="H116" s="28"/>
      <c r="I116" s="28"/>
      <c r="J116" s="30"/>
      <c r="K116" s="30"/>
    </row>
    <row r="117" spans="1:11" ht="15.75">
      <c r="A117" s="28"/>
      <c r="B117" s="29"/>
      <c r="C117" s="28"/>
      <c r="D117" s="28"/>
      <c r="E117" s="28"/>
      <c r="F117" s="28"/>
      <c r="G117" s="28"/>
      <c r="H117" s="28"/>
      <c r="I117" s="28"/>
      <c r="J117" s="30"/>
      <c r="K117" s="30"/>
    </row>
    <row r="118" spans="1:11" ht="15.75">
      <c r="A118" s="28"/>
      <c r="B118" s="29"/>
      <c r="C118" s="28"/>
      <c r="D118" s="28"/>
      <c r="E118" s="28"/>
      <c r="F118" s="28"/>
      <c r="G118" s="28"/>
      <c r="H118" s="28"/>
      <c r="I118" s="28"/>
      <c r="J118" s="30"/>
      <c r="K118" s="30"/>
    </row>
    <row r="119" spans="1:11" ht="15.75">
      <c r="A119" s="28"/>
      <c r="B119" s="29"/>
      <c r="C119" s="28"/>
      <c r="D119" s="28"/>
      <c r="E119" s="28"/>
      <c r="F119" s="28"/>
      <c r="G119" s="28"/>
      <c r="H119" s="28"/>
      <c r="I119" s="28"/>
      <c r="J119" s="30"/>
      <c r="K119" s="30"/>
    </row>
    <row r="120" spans="1:11" ht="15.75">
      <c r="A120" s="28"/>
      <c r="B120" s="29"/>
      <c r="C120" s="28"/>
      <c r="D120" s="28"/>
      <c r="E120" s="28"/>
      <c r="F120" s="28"/>
      <c r="G120" s="28"/>
      <c r="H120" s="28"/>
      <c r="I120" s="28"/>
      <c r="J120" s="30"/>
      <c r="K120" s="30"/>
    </row>
    <row r="121" spans="1:11" ht="15.75">
      <c r="A121" s="28"/>
      <c r="B121" s="29"/>
      <c r="C121" s="28"/>
      <c r="D121" s="28"/>
      <c r="E121" s="28"/>
      <c r="F121" s="28"/>
      <c r="G121" s="28"/>
      <c r="H121" s="28"/>
      <c r="I121" s="28"/>
      <c r="J121" s="30"/>
      <c r="K121" s="30"/>
    </row>
    <row r="122" spans="1:11" ht="15.75">
      <c r="A122" s="28"/>
      <c r="B122" s="29"/>
      <c r="C122" s="28"/>
      <c r="D122" s="28"/>
      <c r="E122" s="28"/>
      <c r="F122" s="28"/>
      <c r="G122" s="28"/>
      <c r="H122" s="28"/>
      <c r="I122" s="28"/>
      <c r="J122" s="30"/>
      <c r="K122" s="30"/>
    </row>
  </sheetData>
  <sheetProtection/>
  <mergeCells count="18">
    <mergeCell ref="H1:K3"/>
    <mergeCell ref="A5:K5"/>
    <mergeCell ref="I6:K6"/>
    <mergeCell ref="A7:A8"/>
    <mergeCell ref="B64:C64"/>
    <mergeCell ref="A10:B10"/>
    <mergeCell ref="A11:B11"/>
    <mergeCell ref="A61:B61"/>
    <mergeCell ref="C7:E7"/>
    <mergeCell ref="F7:H7"/>
    <mergeCell ref="B62:K62"/>
    <mergeCell ref="I64:K64"/>
    <mergeCell ref="A22:B22"/>
    <mergeCell ref="A23:B23"/>
    <mergeCell ref="B7:B8"/>
    <mergeCell ref="A9:B9"/>
    <mergeCell ref="I7:K7"/>
    <mergeCell ref="H63:K63"/>
  </mergeCells>
  <printOptions/>
  <pageMargins left="0.4724409448818898" right="0.35433070866141736" top="0.6299212598425197" bottom="0.35433070866141736" header="0.1968503937007874" footer="0.1968503937007874"/>
  <pageSetup fitToWidth="3" horizontalDpi="600" verticalDpi="600" orientation="landscape" paperSize="9" r:id="rId1"/>
  <headerFooter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Normal="75" zoomScaleSheetLayoutView="100" workbookViewId="0" topLeftCell="A1">
      <selection activeCell="E1" sqref="E1:G1"/>
    </sheetView>
  </sheetViews>
  <sheetFormatPr defaultColWidth="9.00390625" defaultRowHeight="12.75"/>
  <cols>
    <col min="1" max="1" width="4.625" style="1" customWidth="1"/>
    <col min="2" max="2" width="38.25390625" style="1" customWidth="1"/>
    <col min="3" max="3" width="55.375" style="4" customWidth="1"/>
    <col min="4" max="4" width="15.75390625" style="1" customWidth="1"/>
    <col min="5" max="5" width="12.75390625" style="1" customWidth="1"/>
    <col min="6" max="6" width="15.875" style="4" customWidth="1"/>
    <col min="7" max="7" width="14.875" style="4" customWidth="1"/>
    <col min="8" max="16384" width="9.125" style="4" customWidth="1"/>
  </cols>
  <sheetData>
    <row r="1" spans="3:7" ht="78" customHeight="1">
      <c r="C1" s="3"/>
      <c r="E1" s="138" t="s">
        <v>128</v>
      </c>
      <c r="F1" s="138"/>
      <c r="G1" s="138"/>
    </row>
    <row r="2" spans="1:7" s="1" customFormat="1" ht="37.5" customHeight="1">
      <c r="A2" s="120" t="s">
        <v>61</v>
      </c>
      <c r="B2" s="120"/>
      <c r="C2" s="120"/>
      <c r="D2" s="120"/>
      <c r="E2" s="120"/>
      <c r="F2" s="120"/>
      <c r="G2" s="120"/>
    </row>
    <row r="3" spans="1:7" s="5" customFormat="1" ht="15" customHeight="1">
      <c r="A3" s="117" t="s">
        <v>4</v>
      </c>
      <c r="B3" s="117" t="s">
        <v>62</v>
      </c>
      <c r="C3" s="117" t="s">
        <v>28</v>
      </c>
      <c r="D3" s="117" t="s">
        <v>59</v>
      </c>
      <c r="E3" s="117" t="s">
        <v>58</v>
      </c>
      <c r="F3" s="117" t="s">
        <v>60</v>
      </c>
      <c r="G3" s="117" t="s">
        <v>69</v>
      </c>
    </row>
    <row r="4" spans="1:7" s="5" customFormat="1" ht="15.75" customHeight="1">
      <c r="A4" s="117"/>
      <c r="B4" s="117"/>
      <c r="C4" s="117"/>
      <c r="D4" s="122"/>
      <c r="E4" s="117"/>
      <c r="F4" s="117"/>
      <c r="G4" s="117"/>
    </row>
    <row r="5" spans="1:7" s="5" customFormat="1" ht="71.25" customHeight="1">
      <c r="A5" s="117"/>
      <c r="B5" s="117"/>
      <c r="C5" s="117"/>
      <c r="D5" s="122"/>
      <c r="E5" s="117"/>
      <c r="F5" s="117"/>
      <c r="G5" s="117"/>
    </row>
    <row r="6" spans="1:7" ht="31.5" customHeight="1" thickBot="1">
      <c r="A6" s="104"/>
      <c r="B6" s="105"/>
      <c r="C6" s="106" t="s">
        <v>70</v>
      </c>
      <c r="D6" s="107"/>
      <c r="E6" s="107"/>
      <c r="F6" s="107"/>
      <c r="G6" s="107"/>
    </row>
    <row r="7" spans="1:7" s="77" customFormat="1" ht="31.5">
      <c r="A7" s="119">
        <v>1</v>
      </c>
      <c r="B7" s="119" t="s">
        <v>116</v>
      </c>
      <c r="C7" s="75" t="s">
        <v>66</v>
      </c>
      <c r="D7" s="76">
        <f>D8+D9+D10+D11+D12+D13</f>
        <v>265</v>
      </c>
      <c r="E7" s="76">
        <f>E8+E9+E10+E11+E12+E13</f>
        <v>262</v>
      </c>
      <c r="F7" s="119">
        <v>862</v>
      </c>
      <c r="G7" s="125">
        <v>55805</v>
      </c>
    </row>
    <row r="8" spans="1:7" ht="17.25" customHeight="1">
      <c r="A8" s="118"/>
      <c r="B8" s="118"/>
      <c r="C8" s="7" t="s">
        <v>86</v>
      </c>
      <c r="D8" s="22">
        <v>40</v>
      </c>
      <c r="E8" s="22">
        <v>43</v>
      </c>
      <c r="F8" s="118"/>
      <c r="G8" s="123"/>
    </row>
    <row r="9" spans="1:7" ht="17.25" customHeight="1">
      <c r="A9" s="118"/>
      <c r="B9" s="118"/>
      <c r="C9" s="7" t="s">
        <v>87</v>
      </c>
      <c r="D9" s="22">
        <v>84</v>
      </c>
      <c r="E9" s="22">
        <v>97</v>
      </c>
      <c r="F9" s="118"/>
      <c r="G9" s="123"/>
    </row>
    <row r="10" spans="1:7" ht="17.25" customHeight="1">
      <c r="A10" s="118"/>
      <c r="B10" s="118"/>
      <c r="C10" s="7" t="s">
        <v>88</v>
      </c>
      <c r="D10" s="22">
        <v>20</v>
      </c>
      <c r="E10" s="22">
        <v>18</v>
      </c>
      <c r="F10" s="118"/>
      <c r="G10" s="123"/>
    </row>
    <row r="11" spans="1:7" ht="17.25" customHeight="1">
      <c r="A11" s="118"/>
      <c r="B11" s="118"/>
      <c r="C11" s="7" t="s">
        <v>89</v>
      </c>
      <c r="D11" s="22">
        <v>26</v>
      </c>
      <c r="E11" s="22">
        <v>16</v>
      </c>
      <c r="F11" s="118"/>
      <c r="G11" s="123"/>
    </row>
    <row r="12" spans="1:7" ht="17.25" customHeight="1">
      <c r="A12" s="118"/>
      <c r="B12" s="118"/>
      <c r="C12" s="7" t="s">
        <v>80</v>
      </c>
      <c r="D12" s="22">
        <v>95</v>
      </c>
      <c r="E12" s="22">
        <v>88</v>
      </c>
      <c r="F12" s="118"/>
      <c r="G12" s="123"/>
    </row>
    <row r="13" spans="1:7" ht="37.5" customHeight="1">
      <c r="A13" s="118"/>
      <c r="B13" s="118"/>
      <c r="C13" s="53" t="s">
        <v>90</v>
      </c>
      <c r="D13" s="22">
        <v>0</v>
      </c>
      <c r="E13" s="22">
        <v>0</v>
      </c>
      <c r="F13" s="118"/>
      <c r="G13" s="123"/>
    </row>
    <row r="14" spans="1:7" s="77" customFormat="1" ht="30" customHeight="1">
      <c r="A14" s="118">
        <v>2</v>
      </c>
      <c r="B14" s="118" t="s">
        <v>117</v>
      </c>
      <c r="C14" s="78" t="s">
        <v>66</v>
      </c>
      <c r="D14" s="76">
        <f>D15+D16</f>
        <v>55</v>
      </c>
      <c r="E14" s="76">
        <f>E15+E16</f>
        <v>47</v>
      </c>
      <c r="F14" s="118">
        <v>199</v>
      </c>
      <c r="G14" s="123">
        <v>50860</v>
      </c>
    </row>
    <row r="15" spans="1:7" ht="25.5" customHeight="1">
      <c r="A15" s="118"/>
      <c r="B15" s="118"/>
      <c r="C15" s="47" t="s">
        <v>86</v>
      </c>
      <c r="D15" s="2">
        <v>40</v>
      </c>
      <c r="E15" s="2">
        <v>37</v>
      </c>
      <c r="F15" s="121"/>
      <c r="G15" s="124"/>
    </row>
    <row r="16" spans="1:7" ht="39" customHeight="1">
      <c r="A16" s="118"/>
      <c r="B16" s="118"/>
      <c r="C16" s="53" t="s">
        <v>91</v>
      </c>
      <c r="D16" s="2">
        <v>15</v>
      </c>
      <c r="E16" s="2">
        <v>10</v>
      </c>
      <c r="F16" s="121"/>
      <c r="G16" s="124"/>
    </row>
    <row r="17" spans="1:7" s="77" customFormat="1" ht="30.75" customHeight="1">
      <c r="A17" s="126">
        <v>3</v>
      </c>
      <c r="B17" s="118" t="s">
        <v>118</v>
      </c>
      <c r="C17" s="78" t="s">
        <v>66</v>
      </c>
      <c r="D17" s="76">
        <f>D18+D19+D20+D21</f>
        <v>50</v>
      </c>
      <c r="E17" s="76">
        <f>E18+E19+E20+E21</f>
        <v>42</v>
      </c>
      <c r="F17" s="116">
        <v>171</v>
      </c>
      <c r="G17" s="145">
        <v>54814</v>
      </c>
    </row>
    <row r="18" spans="1:7" ht="19.5" customHeight="1">
      <c r="A18" s="127"/>
      <c r="B18" s="118"/>
      <c r="C18" s="47" t="s">
        <v>86</v>
      </c>
      <c r="D18" s="2">
        <v>15</v>
      </c>
      <c r="E18" s="2">
        <v>16</v>
      </c>
      <c r="F18" s="141"/>
      <c r="G18" s="146"/>
    </row>
    <row r="19" spans="1:7" ht="21" customHeight="1">
      <c r="A19" s="127"/>
      <c r="B19" s="118"/>
      <c r="C19" s="7" t="s">
        <v>87</v>
      </c>
      <c r="D19" s="2">
        <v>24</v>
      </c>
      <c r="E19" s="2">
        <v>19</v>
      </c>
      <c r="F19" s="141"/>
      <c r="G19" s="146"/>
    </row>
    <row r="20" spans="1:7" ht="17.25" customHeight="1">
      <c r="A20" s="127"/>
      <c r="B20" s="118"/>
      <c r="C20" s="7" t="s">
        <v>88</v>
      </c>
      <c r="D20" s="2">
        <v>11</v>
      </c>
      <c r="E20" s="2">
        <v>7</v>
      </c>
      <c r="F20" s="141"/>
      <c r="G20" s="146"/>
    </row>
    <row r="21" spans="1:7" ht="20.25" customHeight="1">
      <c r="A21" s="119"/>
      <c r="B21" s="118"/>
      <c r="C21" s="7" t="s">
        <v>89</v>
      </c>
      <c r="D21" s="2">
        <v>0</v>
      </c>
      <c r="E21" s="2">
        <v>0</v>
      </c>
      <c r="F21" s="137"/>
      <c r="G21" s="125"/>
    </row>
    <row r="22" spans="1:7" s="77" customFormat="1" ht="30" customHeight="1">
      <c r="A22" s="118">
        <v>4</v>
      </c>
      <c r="B22" s="118" t="s">
        <v>119</v>
      </c>
      <c r="C22" s="78" t="s">
        <v>66</v>
      </c>
      <c r="D22" s="76">
        <f>D23+D24</f>
        <v>55</v>
      </c>
      <c r="E22" s="76">
        <f>E23+E24</f>
        <v>43</v>
      </c>
      <c r="F22" s="118">
        <v>152</v>
      </c>
      <c r="G22" s="123">
        <v>53272</v>
      </c>
    </row>
    <row r="23" spans="1:7" ht="17.25" customHeight="1">
      <c r="A23" s="118"/>
      <c r="B23" s="118"/>
      <c r="C23" s="7" t="s">
        <v>87</v>
      </c>
      <c r="D23" s="2">
        <v>40</v>
      </c>
      <c r="E23" s="2">
        <v>31</v>
      </c>
      <c r="F23" s="121"/>
      <c r="G23" s="124"/>
    </row>
    <row r="24" spans="1:7" ht="19.5" customHeight="1">
      <c r="A24" s="118"/>
      <c r="B24" s="118"/>
      <c r="C24" s="7" t="s">
        <v>91</v>
      </c>
      <c r="D24" s="2">
        <v>15</v>
      </c>
      <c r="E24" s="2">
        <v>12</v>
      </c>
      <c r="F24" s="121"/>
      <c r="G24" s="124"/>
    </row>
    <row r="25" spans="1:7" s="77" customFormat="1" ht="31.5">
      <c r="A25" s="118">
        <v>5</v>
      </c>
      <c r="B25" s="118" t="s">
        <v>25</v>
      </c>
      <c r="C25" s="78" t="s">
        <v>66</v>
      </c>
      <c r="D25" s="76">
        <f>D26+D27+D28+D29+D30+D32+D31</f>
        <v>152</v>
      </c>
      <c r="E25" s="76">
        <v>129</v>
      </c>
      <c r="F25" s="115">
        <v>440</v>
      </c>
      <c r="G25" s="123">
        <v>50586</v>
      </c>
    </row>
    <row r="26" spans="1:7" ht="19.5" customHeight="1">
      <c r="A26" s="118"/>
      <c r="B26" s="118"/>
      <c r="C26" s="7" t="s">
        <v>93</v>
      </c>
      <c r="D26" s="2">
        <v>20</v>
      </c>
      <c r="E26" s="2">
        <v>19</v>
      </c>
      <c r="F26" s="115"/>
      <c r="G26" s="123"/>
    </row>
    <row r="27" spans="1:7" ht="19.5" customHeight="1">
      <c r="A27" s="118"/>
      <c r="B27" s="118"/>
      <c r="C27" s="7" t="s">
        <v>94</v>
      </c>
      <c r="D27" s="2">
        <v>20</v>
      </c>
      <c r="E27" s="2">
        <v>21</v>
      </c>
      <c r="F27" s="115"/>
      <c r="G27" s="123"/>
    </row>
    <row r="28" spans="1:7" ht="19.5" customHeight="1">
      <c r="A28" s="118"/>
      <c r="B28" s="118"/>
      <c r="C28" s="7" t="s">
        <v>95</v>
      </c>
      <c r="D28" s="2">
        <v>25</v>
      </c>
      <c r="E28" s="2">
        <v>14</v>
      </c>
      <c r="F28" s="115"/>
      <c r="G28" s="123"/>
    </row>
    <row r="29" spans="1:7" ht="18" customHeight="1">
      <c r="A29" s="118"/>
      <c r="B29" s="118"/>
      <c r="C29" s="7" t="s">
        <v>96</v>
      </c>
      <c r="D29" s="2">
        <v>15</v>
      </c>
      <c r="E29" s="2">
        <v>12</v>
      </c>
      <c r="F29" s="115"/>
      <c r="G29" s="123"/>
    </row>
    <row r="30" spans="1:7" ht="19.5" customHeight="1">
      <c r="A30" s="118"/>
      <c r="B30" s="118"/>
      <c r="C30" s="7" t="s">
        <v>110</v>
      </c>
      <c r="D30" s="2">
        <v>10</v>
      </c>
      <c r="E30" s="2">
        <v>0</v>
      </c>
      <c r="F30" s="115"/>
      <c r="G30" s="123"/>
    </row>
    <row r="31" spans="1:7" ht="19.5" customHeight="1">
      <c r="A31" s="118"/>
      <c r="B31" s="118"/>
      <c r="C31" s="7" t="s">
        <v>98</v>
      </c>
      <c r="D31" s="2">
        <v>30</v>
      </c>
      <c r="E31" s="2">
        <v>29</v>
      </c>
      <c r="F31" s="115"/>
      <c r="G31" s="123"/>
    </row>
    <row r="32" spans="1:7" ht="21.75" customHeight="1">
      <c r="A32" s="118"/>
      <c r="B32" s="118"/>
      <c r="C32" s="7" t="s">
        <v>97</v>
      </c>
      <c r="D32" s="2">
        <v>32</v>
      </c>
      <c r="E32" s="2">
        <v>34</v>
      </c>
      <c r="F32" s="115"/>
      <c r="G32" s="123"/>
    </row>
    <row r="33" spans="1:7" s="77" customFormat="1" ht="31.5">
      <c r="A33" s="115">
        <v>6</v>
      </c>
      <c r="B33" s="115" t="s">
        <v>26</v>
      </c>
      <c r="C33" s="78" t="s">
        <v>66</v>
      </c>
      <c r="D33" s="76">
        <f>D34+D35+D36+D37+D38+D40+D39</f>
        <v>128</v>
      </c>
      <c r="E33" s="76">
        <v>95</v>
      </c>
      <c r="F33" s="129">
        <v>365</v>
      </c>
      <c r="G33" s="128">
        <v>57195</v>
      </c>
    </row>
    <row r="34" spans="1:7" s="77" customFormat="1" ht="17.25" customHeight="1">
      <c r="A34" s="115"/>
      <c r="B34" s="115"/>
      <c r="C34" s="7" t="s">
        <v>93</v>
      </c>
      <c r="D34" s="108">
        <v>24</v>
      </c>
      <c r="E34" s="108">
        <v>8</v>
      </c>
      <c r="F34" s="129"/>
      <c r="G34" s="128"/>
    </row>
    <row r="35" spans="1:7" s="77" customFormat="1" ht="17.25" customHeight="1">
      <c r="A35" s="115"/>
      <c r="B35" s="115"/>
      <c r="C35" s="80" t="s">
        <v>82</v>
      </c>
      <c r="D35" s="108">
        <v>19</v>
      </c>
      <c r="E35" s="108">
        <v>12</v>
      </c>
      <c r="F35" s="129"/>
      <c r="G35" s="128"/>
    </row>
    <row r="36" spans="1:7" s="77" customFormat="1" ht="54.75" customHeight="1">
      <c r="A36" s="115"/>
      <c r="B36" s="115"/>
      <c r="C36" s="81" t="s">
        <v>83</v>
      </c>
      <c r="D36" s="108">
        <v>0</v>
      </c>
      <c r="E36" s="108">
        <v>0</v>
      </c>
      <c r="F36" s="129"/>
      <c r="G36" s="128"/>
    </row>
    <row r="37" spans="1:7" s="77" customFormat="1" ht="15.75">
      <c r="A37" s="115"/>
      <c r="B37" s="115"/>
      <c r="C37" s="82" t="s">
        <v>111</v>
      </c>
      <c r="D37" s="108">
        <v>24</v>
      </c>
      <c r="E37" s="108">
        <v>23</v>
      </c>
      <c r="F37" s="129"/>
      <c r="G37" s="128"/>
    </row>
    <row r="38" spans="1:7" s="77" customFormat="1" ht="45.75" customHeight="1">
      <c r="A38" s="115"/>
      <c r="B38" s="115"/>
      <c r="C38" s="82" t="s">
        <v>103</v>
      </c>
      <c r="D38" s="108">
        <v>14</v>
      </c>
      <c r="E38" s="108">
        <v>12</v>
      </c>
      <c r="F38" s="129"/>
      <c r="G38" s="128"/>
    </row>
    <row r="39" spans="1:7" s="77" customFormat="1" ht="16.5" customHeight="1">
      <c r="A39" s="115"/>
      <c r="B39" s="115"/>
      <c r="C39" s="80" t="s">
        <v>84</v>
      </c>
      <c r="D39" s="108">
        <v>0</v>
      </c>
      <c r="E39" s="108">
        <v>0</v>
      </c>
      <c r="F39" s="129"/>
      <c r="G39" s="128"/>
    </row>
    <row r="40" spans="1:7" s="77" customFormat="1" ht="15.75">
      <c r="A40" s="115"/>
      <c r="B40" s="115"/>
      <c r="C40" s="80" t="s">
        <v>85</v>
      </c>
      <c r="D40" s="108">
        <v>47</v>
      </c>
      <c r="E40" s="108">
        <v>40</v>
      </c>
      <c r="F40" s="129"/>
      <c r="G40" s="128"/>
    </row>
    <row r="41" spans="1:7" s="84" customFormat="1" ht="31.5">
      <c r="A41" s="116">
        <v>7</v>
      </c>
      <c r="B41" s="115" t="s">
        <v>27</v>
      </c>
      <c r="C41" s="78" t="s">
        <v>66</v>
      </c>
      <c r="D41" s="76" t="s">
        <v>76</v>
      </c>
      <c r="E41" s="76" t="s">
        <v>77</v>
      </c>
      <c r="F41" s="115" t="s">
        <v>112</v>
      </c>
      <c r="G41" s="132">
        <v>43571</v>
      </c>
    </row>
    <row r="42" spans="1:7" s="84" customFormat="1" ht="68.25" customHeight="1">
      <c r="A42" s="141"/>
      <c r="B42" s="115"/>
      <c r="C42" s="85" t="s">
        <v>99</v>
      </c>
      <c r="D42" s="79" t="s">
        <v>71</v>
      </c>
      <c r="E42" s="79" t="s">
        <v>72</v>
      </c>
      <c r="F42" s="115"/>
      <c r="G42" s="132"/>
    </row>
    <row r="43" spans="1:7" s="84" customFormat="1" ht="36" customHeight="1">
      <c r="A43" s="141"/>
      <c r="B43" s="115"/>
      <c r="C43" s="86" t="s">
        <v>100</v>
      </c>
      <c r="D43" s="79">
        <v>11</v>
      </c>
      <c r="E43" s="79">
        <v>8</v>
      </c>
      <c r="F43" s="115"/>
      <c r="G43" s="132"/>
    </row>
    <row r="44" spans="1:7" s="84" customFormat="1" ht="31.5">
      <c r="A44" s="141"/>
      <c r="B44" s="115"/>
      <c r="C44" s="86" t="s">
        <v>101</v>
      </c>
      <c r="D44" s="79" t="s">
        <v>73</v>
      </c>
      <c r="E44" s="79" t="s">
        <v>73</v>
      </c>
      <c r="F44" s="115"/>
      <c r="G44" s="132"/>
    </row>
    <row r="45" spans="1:7" s="84" customFormat="1" ht="31.5">
      <c r="A45" s="141"/>
      <c r="B45" s="115"/>
      <c r="C45" s="86" t="s">
        <v>102</v>
      </c>
      <c r="D45" s="79">
        <v>22</v>
      </c>
      <c r="E45" s="79">
        <v>20</v>
      </c>
      <c r="F45" s="115"/>
      <c r="G45" s="132"/>
    </row>
    <row r="46" spans="1:7" s="84" customFormat="1" ht="47.25">
      <c r="A46" s="141"/>
      <c r="B46" s="115"/>
      <c r="C46" s="86" t="s">
        <v>103</v>
      </c>
      <c r="D46" s="79">
        <v>53</v>
      </c>
      <c r="E46" s="79">
        <v>51</v>
      </c>
      <c r="F46" s="115"/>
      <c r="G46" s="132"/>
    </row>
    <row r="47" spans="1:7" s="84" customFormat="1" ht="31.5">
      <c r="A47" s="141"/>
      <c r="B47" s="115"/>
      <c r="C47" s="86" t="s">
        <v>104</v>
      </c>
      <c r="D47" s="79">
        <v>16</v>
      </c>
      <c r="E47" s="79">
        <v>13</v>
      </c>
      <c r="F47" s="115"/>
      <c r="G47" s="132"/>
    </row>
    <row r="48" spans="1:7" s="84" customFormat="1" ht="32.25" thickBot="1">
      <c r="A48" s="141"/>
      <c r="B48" s="116"/>
      <c r="C48" s="87" t="s">
        <v>105</v>
      </c>
      <c r="D48" s="67" t="s">
        <v>74</v>
      </c>
      <c r="E48" s="67" t="s">
        <v>75</v>
      </c>
      <c r="F48" s="116"/>
      <c r="G48" s="133"/>
    </row>
    <row r="49" spans="1:7" s="84" customFormat="1" ht="33.75" customHeight="1" thickBot="1">
      <c r="A49" s="114"/>
      <c r="B49" s="88"/>
      <c r="C49" s="89" t="s">
        <v>66</v>
      </c>
      <c r="D49" s="90" t="s">
        <v>106</v>
      </c>
      <c r="E49" s="90" t="s">
        <v>107</v>
      </c>
      <c r="F49" s="91" t="s">
        <v>113</v>
      </c>
      <c r="G49" s="92">
        <v>52300</v>
      </c>
    </row>
    <row r="50" spans="1:7" s="77" customFormat="1" ht="33.75" customHeight="1">
      <c r="A50" s="115">
        <v>1</v>
      </c>
      <c r="B50" s="137" t="s">
        <v>120</v>
      </c>
      <c r="C50" s="93" t="s">
        <v>29</v>
      </c>
      <c r="D50" s="94">
        <f>D51+D52+D53+D54</f>
        <v>90</v>
      </c>
      <c r="E50" s="94">
        <f>E51+E52+E53+E54</f>
        <v>77</v>
      </c>
      <c r="F50" s="135">
        <v>235</v>
      </c>
      <c r="G50" s="142">
        <v>57256</v>
      </c>
    </row>
    <row r="51" spans="1:7" s="77" customFormat="1" ht="15.75">
      <c r="A51" s="115"/>
      <c r="B51" s="115"/>
      <c r="C51" s="80" t="s">
        <v>78</v>
      </c>
      <c r="D51" s="79">
        <v>30</v>
      </c>
      <c r="E51" s="79">
        <v>33</v>
      </c>
      <c r="F51" s="129"/>
      <c r="G51" s="143"/>
    </row>
    <row r="52" spans="1:7" s="77" customFormat="1" ht="15.75">
      <c r="A52" s="115"/>
      <c r="B52" s="115"/>
      <c r="C52" s="80" t="s">
        <v>79</v>
      </c>
      <c r="D52" s="79">
        <v>10</v>
      </c>
      <c r="E52" s="79">
        <v>11</v>
      </c>
      <c r="F52" s="129"/>
      <c r="G52" s="143"/>
    </row>
    <row r="53" spans="1:7" s="77" customFormat="1" ht="15.75">
      <c r="A53" s="115"/>
      <c r="B53" s="115"/>
      <c r="C53" s="80" t="s">
        <v>80</v>
      </c>
      <c r="D53" s="79">
        <v>20</v>
      </c>
      <c r="E53" s="79">
        <v>15</v>
      </c>
      <c r="F53" s="129"/>
      <c r="G53" s="143"/>
    </row>
    <row r="54" spans="1:7" s="77" customFormat="1" ht="18" customHeight="1" thickBot="1">
      <c r="A54" s="116"/>
      <c r="B54" s="116"/>
      <c r="C54" s="83" t="s">
        <v>81</v>
      </c>
      <c r="D54" s="67">
        <v>30</v>
      </c>
      <c r="E54" s="67">
        <v>18</v>
      </c>
      <c r="F54" s="136"/>
      <c r="G54" s="144"/>
    </row>
    <row r="55" spans="1:7" s="77" customFormat="1" ht="17.25" customHeight="1" thickBot="1">
      <c r="A55" s="95"/>
      <c r="B55" s="96"/>
      <c r="C55" s="97" t="s">
        <v>32</v>
      </c>
      <c r="D55" s="90">
        <f>SUM(D51:D54)</f>
        <v>90</v>
      </c>
      <c r="E55" s="90">
        <f>SUM(E51:E54)</f>
        <v>77</v>
      </c>
      <c r="F55" s="90">
        <f>SUM(F50)</f>
        <v>235</v>
      </c>
      <c r="G55" s="98">
        <f>SUM(G50)</f>
        <v>57256</v>
      </c>
    </row>
    <row r="56" spans="1:7" s="102" customFormat="1" ht="18.75" customHeight="1" thickBot="1">
      <c r="A56" s="103"/>
      <c r="B56" s="99"/>
      <c r="C56" s="100" t="s">
        <v>3</v>
      </c>
      <c r="D56" s="90" t="s">
        <v>108</v>
      </c>
      <c r="E56" s="90" t="s">
        <v>109</v>
      </c>
      <c r="F56" s="91" t="s">
        <v>114</v>
      </c>
      <c r="G56" s="101">
        <v>54778</v>
      </c>
    </row>
    <row r="57" spans="1:7" s="102" customFormat="1" ht="18.75" customHeight="1">
      <c r="A57" s="109"/>
      <c r="B57" s="110"/>
      <c r="C57" s="111"/>
      <c r="D57" s="109"/>
      <c r="E57" s="109"/>
      <c r="F57" s="112"/>
      <c r="G57" s="113"/>
    </row>
    <row r="58" spans="1:7" s="102" customFormat="1" ht="18.75" customHeight="1">
      <c r="A58" s="109"/>
      <c r="B58" s="110"/>
      <c r="C58" s="111"/>
      <c r="D58" s="109"/>
      <c r="E58" s="109"/>
      <c r="F58" s="112"/>
      <c r="G58" s="113"/>
    </row>
    <row r="59" spans="1:7" ht="21.75" customHeight="1">
      <c r="A59" s="139" t="s">
        <v>126</v>
      </c>
      <c r="B59" s="139"/>
      <c r="C59" s="139"/>
      <c r="D59" s="139"/>
      <c r="E59" s="139"/>
      <c r="F59" s="139"/>
      <c r="G59" s="139"/>
    </row>
    <row r="60" spans="1:7" ht="17.25" customHeight="1">
      <c r="A60" s="140" t="s">
        <v>125</v>
      </c>
      <c r="B60" s="140"/>
      <c r="C60" s="66"/>
      <c r="D60" s="134" t="s">
        <v>92</v>
      </c>
      <c r="E60" s="134"/>
      <c r="F60" s="134"/>
      <c r="G60" s="134"/>
    </row>
    <row r="61" spans="2:3" ht="15.75">
      <c r="B61" s="11"/>
      <c r="C61" s="8"/>
    </row>
    <row r="62" spans="2:3" ht="15.75">
      <c r="B62" s="11"/>
      <c r="C62" s="8"/>
    </row>
    <row r="63" spans="2:3" ht="15.75">
      <c r="B63" s="130"/>
      <c r="C63" s="131"/>
    </row>
    <row r="64" spans="2:3" ht="15.75">
      <c r="B64" s="11"/>
      <c r="C64" s="8"/>
    </row>
    <row r="65" spans="2:3" ht="15.75">
      <c r="B65" s="11"/>
      <c r="C65" s="8"/>
    </row>
    <row r="66" spans="2:3" ht="15.75">
      <c r="B66" s="11"/>
      <c r="C66" s="8"/>
    </row>
    <row r="67" ht="15.75">
      <c r="B67" s="11"/>
    </row>
  </sheetData>
  <sheetProtection/>
  <mergeCells count="45">
    <mergeCell ref="E1:G1"/>
    <mergeCell ref="A59:G59"/>
    <mergeCell ref="A60:B60"/>
    <mergeCell ref="A41:A48"/>
    <mergeCell ref="G50:G54"/>
    <mergeCell ref="F17:F21"/>
    <mergeCell ref="G17:G21"/>
    <mergeCell ref="F25:F32"/>
    <mergeCell ref="B41:B48"/>
    <mergeCell ref="B17:B21"/>
    <mergeCell ref="B63:C63"/>
    <mergeCell ref="F22:F24"/>
    <mergeCell ref="G41:G48"/>
    <mergeCell ref="D60:G60"/>
    <mergeCell ref="F50:F54"/>
    <mergeCell ref="B25:B32"/>
    <mergeCell ref="B33:B40"/>
    <mergeCell ref="B50:B54"/>
    <mergeCell ref="B22:B24"/>
    <mergeCell ref="A17:A21"/>
    <mergeCell ref="A25:A32"/>
    <mergeCell ref="G33:G40"/>
    <mergeCell ref="A33:A40"/>
    <mergeCell ref="A22:A24"/>
    <mergeCell ref="F41:F48"/>
    <mergeCell ref="G25:G32"/>
    <mergeCell ref="G22:G24"/>
    <mergeCell ref="F33:F40"/>
    <mergeCell ref="G3:G5"/>
    <mergeCell ref="A7:A13"/>
    <mergeCell ref="A3:A5"/>
    <mergeCell ref="D3:D5"/>
    <mergeCell ref="A14:A16"/>
    <mergeCell ref="G14:G16"/>
    <mergeCell ref="G7:G13"/>
    <mergeCell ref="A50:A54"/>
    <mergeCell ref="B3:B5"/>
    <mergeCell ref="B14:B16"/>
    <mergeCell ref="B7:B13"/>
    <mergeCell ref="A2:G2"/>
    <mergeCell ref="E3:E5"/>
    <mergeCell ref="C3:C5"/>
    <mergeCell ref="F3:F5"/>
    <mergeCell ref="F7:F13"/>
    <mergeCell ref="F14:F16"/>
  </mergeCells>
  <printOptions horizontalCentered="1" verticalCentered="1"/>
  <pageMargins left="0.3937007874015748" right="0.31496062992125984" top="0.35433070866141736" bottom="0.31496062992125984" header="0" footer="0.2362204724409449"/>
  <pageSetup fitToHeight="3" horizontalDpi="600" verticalDpi="600" orientation="landscape" paperSize="9" scale="90" r:id="rId2"/>
  <headerFooter scaleWithDoc="0" alignWithMargins="0">
    <oddHeader>&amp;C3
</oddHeader>
    <firstHeader>&amp;C2</firstHeader>
  </headerFooter>
  <rowBreaks count="2" manualBreakCount="2">
    <brk id="21" max="6" man="1"/>
    <brk id="4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Лісова</cp:lastModifiedBy>
  <cp:lastPrinted>2021-05-25T08:06:05Z</cp:lastPrinted>
  <dcterms:created xsi:type="dcterms:W3CDTF">2013-06-07T12:09:27Z</dcterms:created>
  <dcterms:modified xsi:type="dcterms:W3CDTF">2021-06-07T06:26:47Z</dcterms:modified>
  <cp:category/>
  <cp:version/>
  <cp:contentType/>
  <cp:contentStatus/>
</cp:coreProperties>
</file>