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залишки" sheetId="1" r:id="rId1"/>
  </sheets>
  <definedNames>
    <definedName name="_xlnm.Print_Titles" localSheetId="0">залишки!$14:$14</definedName>
  </definedNames>
  <calcPr calcId="145621"/>
</workbook>
</file>

<file path=xl/calcChain.xml><?xml version="1.0" encoding="utf-8"?>
<calcChain xmlns="http://schemas.openxmlformats.org/spreadsheetml/2006/main">
  <c r="C30" i="1" l="1"/>
  <c r="F51" i="1" l="1"/>
  <c r="E51" i="1"/>
  <c r="D51" i="1"/>
  <c r="C51" i="1"/>
  <c r="C52" i="1" s="1"/>
  <c r="F44" i="1"/>
  <c r="E44" i="1"/>
  <c r="D44" i="1"/>
  <c r="C44" i="1"/>
  <c r="F31" i="1"/>
  <c r="E31" i="1"/>
  <c r="D31" i="1"/>
  <c r="C31" i="1"/>
  <c r="F21" i="1"/>
  <c r="F22" i="1" s="1"/>
  <c r="E21" i="1"/>
  <c r="E22" i="1" s="1"/>
  <c r="D21" i="1"/>
  <c r="D22" i="1" s="1"/>
  <c r="C21" i="1"/>
  <c r="C22" i="1" s="1"/>
  <c r="C45" i="1" l="1"/>
  <c r="C53" i="1" s="1"/>
  <c r="E45" i="1"/>
  <c r="E53" i="1" s="1"/>
  <c r="D45" i="1"/>
  <c r="F45" i="1"/>
  <c r="F53" i="1" s="1"/>
  <c r="D53" i="1"/>
</calcChain>
</file>

<file path=xl/sharedStrings.xml><?xml version="1.0" encoding="utf-8"?>
<sst xmlns="http://schemas.openxmlformats.org/spreadsheetml/2006/main" count="52" uniqueCount="49">
  <si>
    <t xml:space="preserve">№ </t>
  </si>
  <si>
    <t>Найменування об'єкта</t>
  </si>
  <si>
    <t>Обсяг 
фінансування, 
тис. гривень</t>
  </si>
  <si>
    <t>Введення в експлуатацію</t>
  </si>
  <si>
    <t>Рівненська область</t>
  </si>
  <si>
    <t>Автомобільні дороги місцевого значення</t>
  </si>
  <si>
    <t>Разом автомобільні дороги місцевого значення</t>
  </si>
  <si>
    <t>Вулиці і дороги комунальної власності у населених пунктах</t>
  </si>
  <si>
    <t>Разом за розділом "Об'єкти будівництва та реконструкції автомобільних доріг"</t>
  </si>
  <si>
    <t>Об'єкти капітального ремонту автомобільних доріг</t>
  </si>
  <si>
    <t>Капітальний ремонт автомобільної дороги О181004 Малий Стидин – Злазне – Іваничі на ділянці км 10+600 – км 17+500, Костопільського району</t>
  </si>
  <si>
    <t>Разом за розділом "Об'єкти капітального ремонту автомобільних доріг"</t>
  </si>
  <si>
    <t>Об'єкти поточного середнього ремонту автомобільних доріг</t>
  </si>
  <si>
    <t>Поточний середній ремонт автомобільної дороги О181313 Батьків - Дружба на ділянці км 0+000 – км 1+400 в Рівненській області</t>
  </si>
  <si>
    <t>Разом за розділом "Об'єкти поточного середнього ремонту автомобільних доріг"</t>
  </si>
  <si>
    <t>Разом по Рівненській області</t>
  </si>
  <si>
    <t xml:space="preserve">Додаток </t>
  </si>
  <si>
    <t>Реконструкція автомобільної дороги О180204 Красносілля – Сопачів на ділянці км 8+300 – км 11+200 Володимирецького району</t>
  </si>
  <si>
    <t>Капітальний ремонт автомобільної дороги О181011 Перелисянка - Деражне на ділянці км 6+650 - км 7+000, Костопільський район</t>
  </si>
  <si>
    <t>Проектно-вишукувальні роботи майбутніх періодів</t>
  </si>
  <si>
    <t>Разом за підрозділом "Автомобільні дороги місцевого значення"</t>
  </si>
  <si>
    <t>Капітальний ремонт покриття проїзної частини вул. Лісна в с. Суськ Костопільський район</t>
  </si>
  <si>
    <t>до розпорядження голови</t>
  </si>
  <si>
    <t xml:space="preserve">облдержадміністрації </t>
  </si>
  <si>
    <t>дороги, 
км</t>
  </si>
  <si>
    <t>мосту, 
пог. метрів</t>
  </si>
  <si>
    <t>Капітальний ремонт дорожнього покриття автомобільної дороги обласного значення О180408 Черешнівка - Рачин від ПК107+50 до ПК128+00 Дубенського району Рівненської області</t>
  </si>
  <si>
    <t xml:space="preserve">Капітальний ремонт покриття проїзної частини вул. Й. Петлюка від буд. № 14 до буд. № 22, від буд. № 74 до буд. № 79, від буд. № 85а до буд. № 91 в с. Немирівка </t>
  </si>
  <si>
    <t>Капітальний ремонт дорожнього покриття по вул. Андріївська (від буд. № 72б до 
буд. № 79) в м. Березне Рівненської області</t>
  </si>
  <si>
    <t>Капітальний ремонт покриття вул. Нова в 
с. Колоденка Рівненського району</t>
  </si>
  <si>
    <t>Капітальний ремонт дорожнього покриття по вул. Молодіжна в с. Корнин Рівненського району Рівненської області</t>
  </si>
  <si>
    <t>Капітальний ремонт дорожнього покриття по вул. Клима Савури в смт Оржів Рівненського р-ну Рівненської області</t>
  </si>
  <si>
    <t>Капітальний ремонт покриття проїжджої частини вул. Госпітальна в смт Клевань Рівненського району Рівненської області</t>
  </si>
  <si>
    <t>Капітальний ремонт проїзної частини 
вул. Колодязьна в м. Дубровиця (від перехрестя з вул. Макарівська до 
будинку 30)</t>
  </si>
  <si>
    <t>Поточний середній ремонт автомобільної дороги О181601 Яринівка - Тутовичі - Костянтинівка на ділянці км 0+000 - 
км 7+500, Сарненський район</t>
  </si>
  <si>
    <t xml:space="preserve">Директор департаменту 
з питань будівництва та архітектури адміністрації                                                 Андрій ЯРУСЕВИЧ </t>
  </si>
  <si>
    <t>Об'єкти будівництва та реконструкції автомобільних доріг</t>
  </si>
  <si>
    <t xml:space="preserve">вулиці і дороги комунальної власності у населених пунктах, 
кв. м </t>
  </si>
  <si>
    <t xml:space="preserve">Капітальний ремонт покриття проїздної частини вул. Л. Українки від буд. № 3 до 
вул. Садова в м. Радивилів </t>
  </si>
  <si>
    <t>Капітальний ремонт автомобільної дороги 
м. Сарни, вул. Соборна (в межах вулиця 
8 Березня - вулиця Фідарова), Сарненський район (коригування проекту)</t>
  </si>
  <si>
    <t>Разом вулиці і дороги комунальної власності у населених пунктах</t>
  </si>
  <si>
    <t>Реконструкція мосту на автомобільній дорозі О180203 Володимирець - Красносілля - Малі Телковичи між селами Луко та Біле Володимирецького району Рівненської області</t>
  </si>
  <si>
    <t>Капітальний ремонт дорожнього покриття автомобільної дороги О180610 Дубровиця - Мочулище - Острівці на ділянці км 0+800 – км 5+000 Дубровицького району Рівненської області. Коригування</t>
  </si>
  <si>
    <t>Капітальний ремонт дорожнього покриття автодороги О181515 Ставки - Обарів на ділянці км 0+530 - км 2+483 Рівненського району Рівненської області</t>
  </si>
  <si>
    <t>Капітальний ремонт вул. Івана Франка від перехрестя з вул. Центральна до буд. № 15 в смт Зарічне, Зарічненський район, Рівненська область</t>
  </si>
  <si>
    <t>Поточний середній ремонт О180509 
Лисин – Товпижин на відрізку від 
с. Хрінники до с. Товпижин</t>
  </si>
  <si>
    <t>Реконструкція мосту на км 1+430 автомобільної дороги загального користування місцевого значення С181102 Радів - Кораблище, Млинівський район, Рівненська область</t>
  </si>
  <si>
    <t>ПЕРЕЛІК
 об’єктів будівництва, реконструкції, капітального та поточного середнього ремонту автомобільних доріг загального користування місцевого значення, вулиць і доріг комунальної власності у населених пунктах Рівненської області за рахунок залишків невикористаних у попередні роки коштів</t>
  </si>
  <si>
    <t>15.12.2021  № 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</si>
</sst>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60"/>
  <sheetViews>
    <sheetView tabSelected="1" view="pageBreakPreview" zoomScaleNormal="100" zoomScaleSheetLayoutView="100" workbookViewId="0">
      <selection activeCell="C36" sqref="C36"/>
    </sheetView>
  </sheetViews>
  <sheetFormatPr defaultColWidth="8.85546875" defaultRowHeight="15.75" x14ac:dyDescent="0.25"/>
  <cols>
    <col min="1" max="1" width="3.28515625" style="25" bestFit="1" customWidth="1"/>
    <col min="2" max="2" width="41.7109375" style="4" customWidth="1"/>
    <col min="3" max="3" width="16.28515625" style="4" customWidth="1"/>
    <col min="4" max="5" width="11" style="4" customWidth="1"/>
    <col min="6" max="6" width="13" style="4" bestFit="1" customWidth="1"/>
    <col min="7" max="16384" width="8.85546875" style="4"/>
  </cols>
  <sheetData>
    <row r="1" spans="1:6" s="2" customFormat="1" x14ac:dyDescent="0.25">
      <c r="A1" s="1"/>
      <c r="D1" s="28" t="s">
        <v>16</v>
      </c>
      <c r="E1" s="28"/>
      <c r="F1" s="28"/>
    </row>
    <row r="2" spans="1:6" s="2" customFormat="1" x14ac:dyDescent="0.25">
      <c r="A2" s="1"/>
      <c r="D2" s="28" t="s">
        <v>22</v>
      </c>
      <c r="E2" s="28"/>
      <c r="F2" s="28"/>
    </row>
    <row r="3" spans="1:6" s="2" customFormat="1" x14ac:dyDescent="0.25">
      <c r="A3" s="1"/>
      <c r="D3" s="28" t="s">
        <v>23</v>
      </c>
      <c r="E3" s="28"/>
      <c r="F3" s="28"/>
    </row>
    <row r="4" spans="1:6" s="2" customFormat="1" x14ac:dyDescent="0.25">
      <c r="A4" s="1"/>
      <c r="D4" s="28" t="s">
        <v>48</v>
      </c>
      <c r="E4" s="28"/>
      <c r="F4" s="28"/>
    </row>
    <row r="5" spans="1:6" s="2" customFormat="1" x14ac:dyDescent="0.25">
      <c r="A5" s="1"/>
      <c r="D5" s="1"/>
      <c r="E5" s="1"/>
      <c r="F5" s="1"/>
    </row>
    <row r="6" spans="1:6" ht="15.6" customHeight="1" x14ac:dyDescent="0.25">
      <c r="A6" s="30" t="s">
        <v>47</v>
      </c>
      <c r="B6" s="30"/>
      <c r="C6" s="30"/>
      <c r="D6" s="30"/>
      <c r="E6" s="30"/>
      <c r="F6" s="30"/>
    </row>
    <row r="7" spans="1:6" x14ac:dyDescent="0.25">
      <c r="A7" s="30"/>
      <c r="B7" s="30"/>
      <c r="C7" s="30"/>
      <c r="D7" s="30"/>
      <c r="E7" s="30"/>
      <c r="F7" s="30"/>
    </row>
    <row r="8" spans="1:6" x14ac:dyDescent="0.25">
      <c r="A8" s="30"/>
      <c r="B8" s="30"/>
      <c r="C8" s="30"/>
      <c r="D8" s="30"/>
      <c r="E8" s="30"/>
      <c r="F8" s="30"/>
    </row>
    <row r="9" spans="1:6" x14ac:dyDescent="0.25">
      <c r="A9" s="30"/>
      <c r="B9" s="30"/>
      <c r="C9" s="30"/>
      <c r="D9" s="30"/>
      <c r="E9" s="30"/>
      <c r="F9" s="30"/>
    </row>
    <row r="10" spans="1:6" x14ac:dyDescent="0.25">
      <c r="A10" s="30"/>
      <c r="B10" s="30"/>
      <c r="C10" s="30"/>
      <c r="D10" s="30"/>
      <c r="E10" s="30"/>
      <c r="F10" s="30"/>
    </row>
    <row r="11" spans="1:6" x14ac:dyDescent="0.25">
      <c r="A11" s="3"/>
      <c r="B11" s="5"/>
      <c r="C11" s="5"/>
      <c r="D11" s="5"/>
      <c r="E11" s="5"/>
      <c r="F11" s="5"/>
    </row>
    <row r="12" spans="1:6" x14ac:dyDescent="0.25">
      <c r="A12" s="33" t="s">
        <v>0</v>
      </c>
      <c r="B12" s="34" t="s">
        <v>1</v>
      </c>
      <c r="C12" s="35" t="s">
        <v>2</v>
      </c>
      <c r="D12" s="35" t="s">
        <v>3</v>
      </c>
      <c r="E12" s="35"/>
      <c r="F12" s="35"/>
    </row>
    <row r="13" spans="1:6" s="7" customFormat="1" ht="110.25" x14ac:dyDescent="0.25">
      <c r="A13" s="33"/>
      <c r="B13" s="34"/>
      <c r="C13" s="35"/>
      <c r="D13" s="6" t="s">
        <v>24</v>
      </c>
      <c r="E13" s="6" t="s">
        <v>25</v>
      </c>
      <c r="F13" s="6" t="s">
        <v>37</v>
      </c>
    </row>
    <row r="14" spans="1:6" x14ac:dyDescent="0.25">
      <c r="A14" s="8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</row>
    <row r="15" spans="1:6" x14ac:dyDescent="0.25">
      <c r="A15" s="36" t="s">
        <v>4</v>
      </c>
      <c r="B15" s="37"/>
      <c r="C15" s="37"/>
      <c r="D15" s="37"/>
      <c r="E15" s="37"/>
      <c r="F15" s="38"/>
    </row>
    <row r="16" spans="1:6" x14ac:dyDescent="0.25">
      <c r="A16" s="36" t="s">
        <v>36</v>
      </c>
      <c r="B16" s="37"/>
      <c r="C16" s="37"/>
      <c r="D16" s="37"/>
      <c r="E16" s="37"/>
      <c r="F16" s="38"/>
    </row>
    <row r="17" spans="1:6" x14ac:dyDescent="0.25">
      <c r="A17" s="39" t="s">
        <v>5</v>
      </c>
      <c r="B17" s="40"/>
      <c r="C17" s="40"/>
      <c r="D17" s="40"/>
      <c r="E17" s="40"/>
      <c r="F17" s="41"/>
    </row>
    <row r="18" spans="1:6" ht="63" x14ac:dyDescent="0.25">
      <c r="A18" s="8">
        <v>1</v>
      </c>
      <c r="B18" s="10" t="s">
        <v>17</v>
      </c>
      <c r="C18" s="6">
        <v>433</v>
      </c>
      <c r="D18" s="6">
        <v>2.9</v>
      </c>
      <c r="E18" s="6"/>
      <c r="F18" s="6"/>
    </row>
    <row r="19" spans="1:6" ht="78.75" x14ac:dyDescent="0.25">
      <c r="A19" s="8">
        <v>2</v>
      </c>
      <c r="B19" s="10" t="s">
        <v>41</v>
      </c>
      <c r="C19" s="6">
        <v>968.26599999999996</v>
      </c>
      <c r="D19" s="6"/>
      <c r="E19" s="6">
        <v>24</v>
      </c>
      <c r="F19" s="6"/>
    </row>
    <row r="20" spans="1:6" ht="78.75" x14ac:dyDescent="0.25">
      <c r="A20" s="8">
        <v>3</v>
      </c>
      <c r="B20" s="10" t="s">
        <v>46</v>
      </c>
      <c r="C20" s="6">
        <v>3000</v>
      </c>
      <c r="D20" s="6"/>
      <c r="E20" s="6"/>
      <c r="F20" s="6"/>
    </row>
    <row r="21" spans="1:6" ht="31.5" x14ac:dyDescent="0.25">
      <c r="A21" s="8"/>
      <c r="B21" s="11" t="s">
        <v>6</v>
      </c>
      <c r="C21" s="12">
        <f>SUM(C18:C20)</f>
        <v>4401.2659999999996</v>
      </c>
      <c r="D21" s="13">
        <f>SUM(D18:D20)</f>
        <v>2.9</v>
      </c>
      <c r="E21" s="13">
        <f t="shared" ref="E21:F21" si="0">SUM(E18:E20)</f>
        <v>24</v>
      </c>
      <c r="F21" s="13">
        <f t="shared" si="0"/>
        <v>0</v>
      </c>
    </row>
    <row r="22" spans="1:6" ht="47.25" x14ac:dyDescent="0.25">
      <c r="A22" s="8"/>
      <c r="B22" s="11" t="s">
        <v>8</v>
      </c>
      <c r="C22" s="12">
        <f>C21</f>
        <v>4401.2659999999996</v>
      </c>
      <c r="D22" s="13">
        <f>D21</f>
        <v>2.9</v>
      </c>
      <c r="E22" s="13">
        <f t="shared" ref="E22:F22" si="1">E21</f>
        <v>24</v>
      </c>
      <c r="F22" s="13">
        <f t="shared" si="1"/>
        <v>0</v>
      </c>
    </row>
    <row r="23" spans="1:6" x14ac:dyDescent="0.25">
      <c r="A23" s="8"/>
      <c r="B23" s="29" t="s">
        <v>9</v>
      </c>
      <c r="C23" s="29"/>
      <c r="D23" s="29"/>
      <c r="E23" s="29"/>
      <c r="F23" s="29"/>
    </row>
    <row r="24" spans="1:6" x14ac:dyDescent="0.25">
      <c r="A24" s="8"/>
      <c r="B24" s="31" t="s">
        <v>5</v>
      </c>
      <c r="C24" s="31"/>
      <c r="D24" s="31"/>
      <c r="E24" s="31"/>
      <c r="F24" s="31"/>
    </row>
    <row r="25" spans="1:6" ht="63" x14ac:dyDescent="0.25">
      <c r="A25" s="8">
        <v>4</v>
      </c>
      <c r="B25" s="14" t="s">
        <v>10</v>
      </c>
      <c r="C25" s="6">
        <v>1314.78</v>
      </c>
      <c r="D25" s="6"/>
      <c r="E25" s="6"/>
      <c r="F25" s="6"/>
    </row>
    <row r="26" spans="1:6" ht="94.5" x14ac:dyDescent="0.25">
      <c r="A26" s="8">
        <v>5</v>
      </c>
      <c r="B26" s="14" t="s">
        <v>42</v>
      </c>
      <c r="C26" s="6">
        <v>2300</v>
      </c>
      <c r="D26" s="6"/>
      <c r="E26" s="6"/>
      <c r="F26" s="6"/>
    </row>
    <row r="27" spans="1:6" ht="94.5" x14ac:dyDescent="0.25">
      <c r="A27" s="8">
        <v>6</v>
      </c>
      <c r="B27" s="14" t="s">
        <v>26</v>
      </c>
      <c r="C27" s="6">
        <v>10954.5</v>
      </c>
      <c r="D27" s="6">
        <v>2.0499999999999998</v>
      </c>
      <c r="E27" s="6"/>
      <c r="F27" s="6"/>
    </row>
    <row r="28" spans="1:6" ht="63" x14ac:dyDescent="0.25">
      <c r="A28" s="8">
        <v>7</v>
      </c>
      <c r="B28" s="14" t="s">
        <v>18</v>
      </c>
      <c r="C28" s="6">
        <v>99</v>
      </c>
      <c r="D28" s="6">
        <v>0.35</v>
      </c>
      <c r="E28" s="6"/>
      <c r="F28" s="6"/>
    </row>
    <row r="29" spans="1:6" ht="63" x14ac:dyDescent="0.25">
      <c r="A29" s="8">
        <v>8</v>
      </c>
      <c r="B29" s="15" t="s">
        <v>43</v>
      </c>
      <c r="C29" s="16">
        <v>6227.8158599999997</v>
      </c>
      <c r="D29" s="6"/>
      <c r="E29" s="6"/>
      <c r="F29" s="6"/>
    </row>
    <row r="30" spans="1:6" ht="31.5" x14ac:dyDescent="0.25">
      <c r="A30" s="8"/>
      <c r="B30" s="17" t="s">
        <v>19</v>
      </c>
      <c r="C30" s="16">
        <f>1197.53671+0.00049</f>
        <v>1197.5372</v>
      </c>
      <c r="D30" s="6"/>
      <c r="E30" s="6"/>
      <c r="F30" s="6"/>
    </row>
    <row r="31" spans="1:6" ht="31.5" x14ac:dyDescent="0.25">
      <c r="A31" s="8"/>
      <c r="B31" s="11" t="s">
        <v>20</v>
      </c>
      <c r="C31" s="18">
        <f>SUM(C25:C30)</f>
        <v>22093.633059999996</v>
      </c>
      <c r="D31" s="13">
        <f>SUM(D25:D30)</f>
        <v>2.4</v>
      </c>
      <c r="E31" s="13">
        <f t="shared" ref="E31:F31" si="2">SUM(E25:E30)</f>
        <v>0</v>
      </c>
      <c r="F31" s="13">
        <f t="shared" si="2"/>
        <v>0</v>
      </c>
    </row>
    <row r="32" spans="1:6" x14ac:dyDescent="0.25">
      <c r="A32" s="8"/>
      <c r="B32" s="31" t="s">
        <v>7</v>
      </c>
      <c r="C32" s="31"/>
      <c r="D32" s="31"/>
      <c r="E32" s="31"/>
      <c r="F32" s="31"/>
    </row>
    <row r="33" spans="1:6" ht="68.45" customHeight="1" x14ac:dyDescent="0.25">
      <c r="A33" s="8">
        <v>9</v>
      </c>
      <c r="B33" s="10" t="s">
        <v>28</v>
      </c>
      <c r="C33" s="6">
        <v>540.37699999999995</v>
      </c>
      <c r="D33" s="6"/>
      <c r="E33" s="6"/>
      <c r="F33" s="6">
        <v>4674.8999999999996</v>
      </c>
    </row>
    <row r="34" spans="1:6" ht="47.25" x14ac:dyDescent="0.25">
      <c r="A34" s="8">
        <v>10</v>
      </c>
      <c r="B34" s="10" t="s">
        <v>21</v>
      </c>
      <c r="C34" s="6">
        <v>427</v>
      </c>
      <c r="D34" s="6"/>
      <c r="E34" s="6"/>
      <c r="F34" s="6">
        <v>6000</v>
      </c>
    </row>
    <row r="35" spans="1:6" ht="78.75" x14ac:dyDescent="0.25">
      <c r="A35" s="8">
        <v>11</v>
      </c>
      <c r="B35" s="10" t="s">
        <v>27</v>
      </c>
      <c r="C35" s="6">
        <v>83.738</v>
      </c>
      <c r="D35" s="6"/>
      <c r="E35" s="6"/>
      <c r="F35" s="6">
        <v>2112</v>
      </c>
    </row>
    <row r="36" spans="1:6" ht="47.25" x14ac:dyDescent="0.25">
      <c r="A36" s="8">
        <v>12</v>
      </c>
      <c r="B36" s="14" t="s">
        <v>38</v>
      </c>
      <c r="C36" s="6">
        <v>85.713999999999999</v>
      </c>
      <c r="D36" s="6"/>
      <c r="E36" s="6"/>
      <c r="F36" s="6">
        <v>1424</v>
      </c>
    </row>
    <row r="37" spans="1:6" ht="47.25" x14ac:dyDescent="0.25">
      <c r="A37" s="8">
        <v>13</v>
      </c>
      <c r="B37" s="10" t="s">
        <v>29</v>
      </c>
      <c r="C37" s="6">
        <v>82.864000000000004</v>
      </c>
      <c r="D37" s="6"/>
      <c r="E37" s="6"/>
      <c r="F37" s="6">
        <v>2844</v>
      </c>
    </row>
    <row r="38" spans="1:6" ht="63" x14ac:dyDescent="0.25">
      <c r="A38" s="8">
        <v>14</v>
      </c>
      <c r="B38" s="10" t="s">
        <v>30</v>
      </c>
      <c r="C38" s="6">
        <v>87.325999999999993</v>
      </c>
      <c r="D38" s="6"/>
      <c r="E38" s="6"/>
      <c r="F38" s="6">
        <v>2652</v>
      </c>
    </row>
    <row r="39" spans="1:6" ht="49.15" customHeight="1" x14ac:dyDescent="0.25">
      <c r="A39" s="8">
        <v>15</v>
      </c>
      <c r="B39" s="17" t="s">
        <v>31</v>
      </c>
      <c r="C39" s="6">
        <v>12</v>
      </c>
      <c r="D39" s="6"/>
      <c r="E39" s="6"/>
      <c r="F39" s="6">
        <v>2937.7</v>
      </c>
    </row>
    <row r="40" spans="1:6" ht="63" x14ac:dyDescent="0.25">
      <c r="A40" s="8">
        <v>16</v>
      </c>
      <c r="B40" s="17" t="s">
        <v>44</v>
      </c>
      <c r="C40" s="6">
        <v>118</v>
      </c>
      <c r="D40" s="6"/>
      <c r="E40" s="6"/>
      <c r="F40" s="6">
        <v>3402</v>
      </c>
    </row>
    <row r="41" spans="1:6" ht="47.25" x14ac:dyDescent="0.25">
      <c r="A41" s="8">
        <v>17</v>
      </c>
      <c r="B41" s="17" t="s">
        <v>32</v>
      </c>
      <c r="C41" s="6">
        <v>59.756</v>
      </c>
      <c r="D41" s="6"/>
      <c r="E41" s="6"/>
      <c r="F41" s="6">
        <v>1575</v>
      </c>
    </row>
    <row r="42" spans="1:6" ht="63" x14ac:dyDescent="0.25">
      <c r="A42" s="8">
        <v>18</v>
      </c>
      <c r="B42" s="17" t="s">
        <v>33</v>
      </c>
      <c r="C42" s="6">
        <v>125</v>
      </c>
      <c r="D42" s="6"/>
      <c r="E42" s="6"/>
      <c r="F42" s="6">
        <v>2300</v>
      </c>
    </row>
    <row r="43" spans="1:6" ht="67.150000000000006" customHeight="1" x14ac:dyDescent="0.25">
      <c r="A43" s="8">
        <v>19</v>
      </c>
      <c r="B43" s="17" t="s">
        <v>39</v>
      </c>
      <c r="C43" s="6">
        <v>3288.0659999999998</v>
      </c>
      <c r="D43" s="6"/>
      <c r="E43" s="6"/>
      <c r="F43" s="6">
        <v>8250</v>
      </c>
    </row>
    <row r="44" spans="1:6" s="27" customFormat="1" ht="31.5" x14ac:dyDescent="0.25">
      <c r="A44" s="26"/>
      <c r="B44" s="11" t="s">
        <v>40</v>
      </c>
      <c r="C44" s="12">
        <f>SUM(C33:C43)</f>
        <v>4909.8410000000003</v>
      </c>
      <c r="D44" s="13">
        <f>SUM(D33:D43)</f>
        <v>0</v>
      </c>
      <c r="E44" s="13">
        <f t="shared" ref="E44:F44" si="3">SUM(E33:E43)</f>
        <v>0</v>
      </c>
      <c r="F44" s="13">
        <f t="shared" si="3"/>
        <v>38171.600000000006</v>
      </c>
    </row>
    <row r="45" spans="1:6" ht="47.25" x14ac:dyDescent="0.25">
      <c r="A45" s="8"/>
      <c r="B45" s="11" t="s">
        <v>11</v>
      </c>
      <c r="C45" s="23">
        <f>C44+C31</f>
        <v>27003.474059999997</v>
      </c>
      <c r="D45" s="19">
        <f t="shared" ref="D45:F45" si="4">D44+D31</f>
        <v>2.4</v>
      </c>
      <c r="E45" s="19">
        <f t="shared" si="4"/>
        <v>0</v>
      </c>
      <c r="F45" s="19">
        <f t="shared" si="4"/>
        <v>38171.600000000006</v>
      </c>
    </row>
    <row r="46" spans="1:6" x14ac:dyDescent="0.25">
      <c r="A46" s="8"/>
      <c r="B46" s="29" t="s">
        <v>12</v>
      </c>
      <c r="C46" s="29"/>
      <c r="D46" s="29"/>
      <c r="E46" s="29"/>
      <c r="F46" s="29"/>
    </row>
    <row r="47" spans="1:6" x14ac:dyDescent="0.25">
      <c r="A47" s="8"/>
      <c r="B47" s="31" t="s">
        <v>5</v>
      </c>
      <c r="C47" s="31"/>
      <c r="D47" s="31"/>
      <c r="E47" s="31"/>
      <c r="F47" s="31"/>
    </row>
    <row r="48" spans="1:6" ht="47.25" x14ac:dyDescent="0.25">
      <c r="A48" s="8">
        <v>20</v>
      </c>
      <c r="B48" s="10" t="s">
        <v>45</v>
      </c>
      <c r="C48" s="6">
        <v>585</v>
      </c>
      <c r="D48" s="6">
        <v>3.2</v>
      </c>
      <c r="E48" s="6"/>
      <c r="F48" s="6"/>
    </row>
    <row r="49" spans="1:6" ht="78.75" x14ac:dyDescent="0.25">
      <c r="A49" s="8">
        <v>21</v>
      </c>
      <c r="B49" s="10" t="s">
        <v>34</v>
      </c>
      <c r="C49" s="16">
        <v>337.72003000000001</v>
      </c>
      <c r="D49" s="6">
        <v>7.5</v>
      </c>
      <c r="E49" s="6"/>
      <c r="F49" s="6"/>
    </row>
    <row r="50" spans="1:6" ht="63" x14ac:dyDescent="0.25">
      <c r="A50" s="8">
        <v>22</v>
      </c>
      <c r="B50" s="20" t="s">
        <v>13</v>
      </c>
      <c r="C50" s="21">
        <v>2610.3980000000001</v>
      </c>
      <c r="D50" s="6"/>
      <c r="E50" s="6"/>
      <c r="F50" s="6"/>
    </row>
    <row r="51" spans="1:6" ht="31.5" x14ac:dyDescent="0.25">
      <c r="A51" s="8"/>
      <c r="B51" s="11" t="s">
        <v>20</v>
      </c>
      <c r="C51" s="18">
        <f>SUM(C48:C50)</f>
        <v>3533.1180300000001</v>
      </c>
      <c r="D51" s="13">
        <f>SUM(D48:D50)</f>
        <v>10.7</v>
      </c>
      <c r="E51" s="13">
        <f t="shared" ref="E51:F51" si="5">SUM(E48:E50)</f>
        <v>0</v>
      </c>
      <c r="F51" s="13">
        <f t="shared" si="5"/>
        <v>0</v>
      </c>
    </row>
    <row r="52" spans="1:6" ht="47.25" x14ac:dyDescent="0.25">
      <c r="A52" s="8"/>
      <c r="B52" s="22" t="s">
        <v>14</v>
      </c>
      <c r="C52" s="23">
        <f>C51</f>
        <v>3533.1180300000001</v>
      </c>
      <c r="D52" s="19">
        <v>10.7</v>
      </c>
      <c r="E52" s="19">
        <v>0</v>
      </c>
      <c r="F52" s="19">
        <v>0</v>
      </c>
    </row>
    <row r="53" spans="1:6" x14ac:dyDescent="0.25">
      <c r="A53" s="8"/>
      <c r="B53" s="11" t="s">
        <v>15</v>
      </c>
      <c r="C53" s="18">
        <f>C52+C45+C22</f>
        <v>34937.858089999994</v>
      </c>
      <c r="D53" s="13">
        <f>D52+D45+D22</f>
        <v>16</v>
      </c>
      <c r="E53" s="13">
        <f t="shared" ref="E53:F53" si="6">E52+E45+E22</f>
        <v>24</v>
      </c>
      <c r="F53" s="13">
        <f t="shared" si="6"/>
        <v>38171.600000000006</v>
      </c>
    </row>
    <row r="54" spans="1:6" x14ac:dyDescent="0.25">
      <c r="A54" s="3"/>
      <c r="B54" s="24"/>
      <c r="C54" s="24"/>
      <c r="D54" s="24"/>
      <c r="E54" s="24"/>
      <c r="F54" s="24"/>
    </row>
    <row r="55" spans="1:6" x14ac:dyDescent="0.25">
      <c r="A55" s="3"/>
      <c r="B55" s="24"/>
      <c r="C55" s="24"/>
      <c r="D55" s="24"/>
      <c r="E55" s="24"/>
      <c r="F55" s="24"/>
    </row>
    <row r="56" spans="1:6" x14ac:dyDescent="0.25">
      <c r="A56" s="3"/>
      <c r="B56" s="5"/>
      <c r="C56" s="5"/>
      <c r="D56" s="5"/>
      <c r="E56" s="5"/>
      <c r="F56" s="5"/>
    </row>
    <row r="57" spans="1:6" x14ac:dyDescent="0.25">
      <c r="A57" s="32" t="s">
        <v>35</v>
      </c>
      <c r="B57" s="32"/>
      <c r="C57" s="32"/>
      <c r="D57" s="32"/>
      <c r="E57" s="32"/>
      <c r="F57" s="32"/>
    </row>
    <row r="58" spans="1:6" x14ac:dyDescent="0.25">
      <c r="A58" s="32"/>
      <c r="B58" s="32"/>
      <c r="C58" s="32"/>
      <c r="D58" s="32"/>
      <c r="E58" s="32"/>
      <c r="F58" s="32"/>
    </row>
    <row r="59" spans="1:6" x14ac:dyDescent="0.25">
      <c r="A59" s="32"/>
      <c r="B59" s="32"/>
      <c r="C59" s="32"/>
      <c r="D59" s="32"/>
      <c r="E59" s="32"/>
      <c r="F59" s="32"/>
    </row>
    <row r="60" spans="1:6" x14ac:dyDescent="0.25">
      <c r="A60" s="32"/>
      <c r="B60" s="32"/>
      <c r="C60" s="32"/>
      <c r="D60" s="32"/>
      <c r="E60" s="32"/>
      <c r="F60" s="32"/>
    </row>
  </sheetData>
  <mergeCells count="18">
    <mergeCell ref="B47:F47"/>
    <mergeCell ref="A57:F60"/>
    <mergeCell ref="A12:A13"/>
    <mergeCell ref="B12:B13"/>
    <mergeCell ref="C12:C13"/>
    <mergeCell ref="D12:F12"/>
    <mergeCell ref="A15:F15"/>
    <mergeCell ref="A16:F16"/>
    <mergeCell ref="A17:F17"/>
    <mergeCell ref="B23:F23"/>
    <mergeCell ref="B24:F24"/>
    <mergeCell ref="B32:F32"/>
    <mergeCell ref="D1:F1"/>
    <mergeCell ref="D2:F2"/>
    <mergeCell ref="D3:F3"/>
    <mergeCell ref="D4:F4"/>
    <mergeCell ref="B46:F46"/>
    <mergeCell ref="A6:F10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 differentFirst="1">
    <oddHeader>&amp;C&amp;"Times New Roman,звичайний"&amp;P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залишки</vt:lpstr>
      <vt:lpstr>залишки!Заголовки_для_печати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2021-12-23T08:50:48Z</dcterms:modified>
</cp:coreProperties>
</file>