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2570"/>
  </bookViews>
  <sheets>
    <sheet name="Аркуш2" sheetId="1" r:id="rId1"/>
  </sheets>
  <definedNames>
    <definedName name="_xlnm.Print_Titles" localSheetId="0">Аркуш2!$9:$11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10" i="1" l="1"/>
  <c r="D110" i="1" s="1"/>
  <c r="B15" i="1"/>
  <c r="C14" i="1"/>
  <c r="B14" i="1"/>
  <c r="C109" i="1"/>
  <c r="B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C75" i="1"/>
  <c r="B70" i="1"/>
  <c r="D70" i="1" s="1"/>
  <c r="B66" i="1"/>
  <c r="D66" i="1" s="1"/>
  <c r="B59" i="1"/>
  <c r="D59" i="1" s="1"/>
  <c r="D58" i="1"/>
  <c r="D57" i="1"/>
  <c r="D56" i="1"/>
  <c r="B52" i="1"/>
  <c r="D52" i="1" s="1"/>
  <c r="B48" i="1"/>
  <c r="D48" i="1" s="1"/>
  <c r="B43" i="1"/>
  <c r="D43" i="1" s="1"/>
  <c r="B40" i="1"/>
  <c r="D40" i="1" s="1"/>
  <c r="B37" i="1"/>
  <c r="D37" i="1" s="1"/>
  <c r="B31" i="1"/>
  <c r="D31" i="1" s="1"/>
  <c r="D30" i="1"/>
  <c r="B27" i="1"/>
  <c r="D27" i="1" s="1"/>
  <c r="B20" i="1"/>
  <c r="D20" i="1" s="1"/>
  <c r="D13" i="1"/>
  <c r="D12" i="1"/>
  <c r="D14" i="1" l="1"/>
  <c r="D109" i="1"/>
  <c r="B75" i="1"/>
  <c r="D15" i="1"/>
  <c r="D75" i="1" s="1"/>
  <c r="C114" i="1"/>
  <c r="B114" i="1" l="1"/>
  <c r="D114" i="1"/>
</calcChain>
</file>

<file path=xl/sharedStrings.xml><?xml version="1.0" encoding="utf-8"?>
<sst xmlns="http://schemas.openxmlformats.org/spreadsheetml/2006/main" count="120" uniqueCount="108">
  <si>
    <t xml:space="preserve"> (гривень)</t>
  </si>
  <si>
    <t>Найменування бюджету - одержувача/надавача міжбюджетного трансферту</t>
  </si>
  <si>
    <t>Трансферти іншим місцевим бюджетам</t>
  </si>
  <si>
    <t>субвенції загального фонду</t>
  </si>
  <si>
    <t>Разом</t>
  </si>
  <si>
    <t>Бюджет міста Рівного</t>
  </si>
  <si>
    <t>Бюджет міста Дубна</t>
  </si>
  <si>
    <t>Разом по бюджетах  міст обласного значення</t>
  </si>
  <si>
    <t>Березнівська міська територіальна громада</t>
  </si>
  <si>
    <t>Малинська сільська територіальна громада</t>
  </si>
  <si>
    <t>Соснівська селищна територіальна громада</t>
  </si>
  <si>
    <t>Антонівська сільська територіальна громада</t>
  </si>
  <si>
    <t>Володимирецька селищна територіальна громада</t>
  </si>
  <si>
    <t>Полицька сільська територіальна громада</t>
  </si>
  <si>
    <t>Рафалівська селищна територіальна громада</t>
  </si>
  <si>
    <t>Гощанська селищна територіальна громада</t>
  </si>
  <si>
    <t xml:space="preserve">Районний бюджет Демидівського району </t>
  </si>
  <si>
    <t>у тому числі:</t>
  </si>
  <si>
    <t>Дубенська районна рада</t>
  </si>
  <si>
    <t>Варковицька сільська територіальна громада</t>
  </si>
  <si>
    <t>Вербська сільська територіальна громада</t>
  </si>
  <si>
    <t>Семидубська сільська територіальна громада</t>
  </si>
  <si>
    <t>Дубровицька міська територіальна громада</t>
  </si>
  <si>
    <t>Зарічненська селищна територіальна громада</t>
  </si>
  <si>
    <t>Здовбицька сільська територіальна громада</t>
  </si>
  <si>
    <t>Здолбунівська міська територіальна громада</t>
  </si>
  <si>
    <t>Мізоцька селищна територіальна громада</t>
  </si>
  <si>
    <t>Великомежиріцька сільська територіальна громада</t>
  </si>
  <si>
    <t>Корецька міська територіальна громада</t>
  </si>
  <si>
    <t>Головинська сільська територіальна громада</t>
  </si>
  <si>
    <t>Костопільська міська територіальна громада</t>
  </si>
  <si>
    <t>Рівненська районна рада</t>
  </si>
  <si>
    <t>Білокриницька сільська територіальна громада</t>
  </si>
  <si>
    <t>Великоомелянська сільська територіальна громада</t>
  </si>
  <si>
    <t>Городоцька сільська територіальна громада</t>
  </si>
  <si>
    <t>Зорянська сільська територіальна громада</t>
  </si>
  <si>
    <t>Березівська сільська територіальна громада</t>
  </si>
  <si>
    <t>Рокитнівська селищна територіальна громада</t>
  </si>
  <si>
    <t>Сарненська районна рада</t>
  </si>
  <si>
    <t>Вирівська сільська територіальна громада</t>
  </si>
  <si>
    <t>Сарненська міська територіальна громада</t>
  </si>
  <si>
    <t xml:space="preserve">Разом по бюджетах районів </t>
  </si>
  <si>
    <t>Бюджет Бабинської сільської об’єднаної територіальної громади</t>
  </si>
  <si>
    <t>Бюджет Бугринської сільської об’єднаної територіальної громади</t>
  </si>
  <si>
    <t>Бюджет Клесівської селищної об’єднаної територіальної громади</t>
  </si>
  <si>
    <t>Бюджет Миляцької сільської об’єднаної територіальної громади</t>
  </si>
  <si>
    <t>Бюджет Підлозцівської сільської об’єднаної територіальної громади</t>
  </si>
  <si>
    <t>Бюджет Радивилівської міської об’єднаної територіальної громади</t>
  </si>
  <si>
    <t>Бюджет Крупецької сільської об’єднаної територіальної громади</t>
  </si>
  <si>
    <t>Бюджет Привільненської сільської об’єднаної територіальної громади</t>
  </si>
  <si>
    <t>Бюджет Мирогощанської сільської об’єднаної територіальної громади</t>
  </si>
  <si>
    <t>Бюджет Локницької сільської об’єднаної територіальної громади</t>
  </si>
  <si>
    <t>Бюджет Смизької селищної об’єднаної територіальної громади</t>
  </si>
  <si>
    <t>Бюджет Висоцької сільської об’єднаної територіальної громади</t>
  </si>
  <si>
    <t>Бюджет Козинської сільської об’єднаної територіальної громади</t>
  </si>
  <si>
    <t>Бюджет Млинівської селищної об’єднаної територіальної громади</t>
  </si>
  <si>
    <t>Бюджет Боремельської сільської об’єднаної територіальної громади</t>
  </si>
  <si>
    <t>Бюджет Деражненської сільської об’єднаної територіальної громади</t>
  </si>
  <si>
    <t>Бюджет Острожецької сільської об’єднаної територіальної громади</t>
  </si>
  <si>
    <t>Бюджет Бокіймівської сільської об’єднаної територіальної громади</t>
  </si>
  <si>
    <t>Бюджет Тараканівської сільської об’єднаної територіальної громади</t>
  </si>
  <si>
    <t>Бюджет Ярославицької сільської об’єднаної територіальної громади</t>
  </si>
  <si>
    <t>Бюджет Клеванської селищної об’єднаної територіальної громади</t>
  </si>
  <si>
    <t>Бюджет Немовицької сільської об’єднаної територіальної громади</t>
  </si>
  <si>
    <t>Бюджет Демидівської селищної об’єднаної територіальної громади</t>
  </si>
  <si>
    <t>Бюджет Малолюбашанської сільської об’єднаної територіальної громади</t>
  </si>
  <si>
    <t>Бюджет Олександрійської сільської об’єднаної територіальної громади</t>
  </si>
  <si>
    <t>Бюджет Шпанівської сільської об’єднаної територіальної громади</t>
  </si>
  <si>
    <t>Бюджет Повчанської сільської об’єднаної територіальної громади</t>
  </si>
  <si>
    <t>Бюджет Дядьковицької сільської об’єднаної територіальної громади</t>
  </si>
  <si>
    <t>Бюджет Корнинської сільської об’єднаної територіальної громади</t>
  </si>
  <si>
    <t>Бюджет Старосільської сільської об’єднаної територіальної громади</t>
  </si>
  <si>
    <t>Бюджет Вараської міської об’єднаної територіальної громади</t>
  </si>
  <si>
    <t>Бюджет Острозької міської об’єднаної територіальної громади</t>
  </si>
  <si>
    <t xml:space="preserve">Бюджет Степанської селищної об’єднаної територіальної громади </t>
  </si>
  <si>
    <t>Разом по бюджетах об'єднаних громад</t>
  </si>
  <si>
    <t>Вараська районна рада</t>
  </si>
  <si>
    <t>Усього по бюджету області</t>
  </si>
  <si>
    <t>РОЗПОДІЛ</t>
  </si>
  <si>
    <t>субвенції з державного бюджету місцевим бюджетам на проведення виборів</t>
  </si>
  <si>
    <t>депутатів місцевих рад та сільських, селищних, міських голів</t>
  </si>
  <si>
    <t>Директор департаменту</t>
  </si>
  <si>
    <t xml:space="preserve">фінансів адміністрації                                                                      </t>
  </si>
  <si>
    <t>Лідія БІЛЯК</t>
  </si>
  <si>
    <t>Районний бюджет Володимирецького району – усього</t>
  </si>
  <si>
    <t>Районний бюджет Дубенського району – усього</t>
  </si>
  <si>
    <t>Районний бюджет Дубровицького району –  усього</t>
  </si>
  <si>
    <t>Районний бюджет Зарічненського району – усього</t>
  </si>
  <si>
    <t>Районний бюджет Здолбунівського району –  усього</t>
  </si>
  <si>
    <t>Районний бюджет Корецького району – усього</t>
  </si>
  <si>
    <t>Районний бюджет Костопільського району – усього</t>
  </si>
  <si>
    <t>Районний бюджет Млинівського району – усього</t>
  </si>
  <si>
    <t>Районний бюджет Острозького району – усього</t>
  </si>
  <si>
    <t>Районний бюджет Радивилівського району –  усього</t>
  </si>
  <si>
    <t>Районний бюджет Рівненського району – усього</t>
  </si>
  <si>
    <t>Районний бюджет Рокитнівського району – усього</t>
  </si>
  <si>
    <t>Районний бюджет Сарненського району – усього</t>
  </si>
  <si>
    <t>Обласний бюджет – усього</t>
  </si>
  <si>
    <t>Субвенція з державного бюджету місцевим бюджетам на підготовку і проведення місцевих виборів 25 жовтня                                                           2020 року</t>
  </si>
  <si>
    <t>Субвенція з державного бюджету місцевим бюджетам на виготовлення органами ведення Державного реєстру виборців списків виборців та іменних запрошень для підготовки і проведення місцевих виборів                                                                                                                                                                                                                   25 жовтня 2020 року</t>
  </si>
  <si>
    <t>Районний бюджет Березнівського району – усього</t>
  </si>
  <si>
    <t>Каноницька сільська територіальна громада</t>
  </si>
  <si>
    <t>Районний бюджет Гощанського району – усього</t>
  </si>
  <si>
    <t>Обласна рада</t>
  </si>
  <si>
    <t xml:space="preserve">                Додаток</t>
  </si>
  <si>
    <t xml:space="preserve">                до розпорядження голови </t>
  </si>
  <si>
    <t xml:space="preserve">                облдержадміністрації</t>
  </si>
  <si>
    <t xml:space="preserve">               24.09.2020 № 575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</si>
</sst>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MS Sans Serif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18">
    <xf numFmtId="0" fontId="0" fillId="0" borderId="0" xfId="0" applyAlignment="1"/>
    <xf numFmtId="0" fontId="1" fillId="0" borderId="0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vertical="center"/>
    </xf>
    <xf numFmtId="0" fontId="2" fillId="0" borderId="1" xfId="0" applyNumberFormat="1" applyFont="1" applyFill="1" applyBorder="1" applyAlignment="1" applyProtection="1">
      <alignment vertical="center" wrapText="1"/>
    </xf>
    <xf numFmtId="0" fontId="4" fillId="0" borderId="1" xfId="0" applyNumberFormat="1" applyFont="1" applyFill="1" applyBorder="1" applyAlignment="1" applyProtection="1">
      <alignment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top" wrapText="1"/>
    </xf>
    <xf numFmtId="0" fontId="1" fillId="0" borderId="0" xfId="0" applyNumberFormat="1" applyFont="1" applyFill="1" applyBorder="1" applyAlignment="1" applyProtection="1">
      <alignment horizontal="right" vertical="top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justify" vertical="center"/>
    </xf>
    <xf numFmtId="0" fontId="6" fillId="0" borderId="0" xfId="0" applyNumberFormat="1" applyFont="1" applyFill="1" applyBorder="1" applyAlignment="1" applyProtection="1">
      <alignment horizontal="left" vertical="top"/>
    </xf>
    <xf numFmtId="0" fontId="3" fillId="0" borderId="1" xfId="0" applyNumberFormat="1" applyFont="1" applyFill="1" applyBorder="1" applyAlignment="1" applyProtection="1">
      <alignment vertical="center" wrapText="1"/>
    </xf>
    <xf numFmtId="0" fontId="6" fillId="0" borderId="0" xfId="0" applyNumberFormat="1" applyFont="1" applyFill="1" applyBorder="1" applyAlignment="1" applyProtection="1">
      <alignment horizontal="left" vertical="top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D119"/>
  <sheetViews>
    <sheetView tabSelected="1" topLeftCell="A109" zoomScaleNormal="100" workbookViewId="0">
      <selection activeCell="C4" sqref="C4"/>
    </sheetView>
  </sheetViews>
  <sheetFormatPr defaultRowHeight="18.75" x14ac:dyDescent="0.2"/>
  <cols>
    <col min="1" max="1" width="43.140625" style="4" customWidth="1"/>
    <col min="2" max="2" width="30.42578125" style="4" customWidth="1"/>
    <col min="3" max="3" width="31" style="4" customWidth="1"/>
    <col min="4" max="4" width="14" style="4" customWidth="1"/>
    <col min="5" max="230" width="8.85546875" style="4"/>
    <col min="231" max="231" width="52.28515625" style="4" customWidth="1"/>
    <col min="232" max="232" width="39.140625" style="4" customWidth="1"/>
    <col min="233" max="233" width="44.140625" style="4" customWidth="1"/>
    <col min="234" max="234" width="16.7109375" style="4" customWidth="1"/>
    <col min="235" max="486" width="8.85546875" style="4"/>
    <col min="487" max="487" width="52.28515625" style="4" customWidth="1"/>
    <col min="488" max="488" width="39.140625" style="4" customWidth="1"/>
    <col min="489" max="489" width="44.140625" style="4" customWidth="1"/>
    <col min="490" max="490" width="16.7109375" style="4" customWidth="1"/>
    <col min="491" max="742" width="8.85546875" style="4"/>
    <col min="743" max="743" width="52.28515625" style="4" customWidth="1"/>
    <col min="744" max="744" width="39.140625" style="4" customWidth="1"/>
    <col min="745" max="745" width="44.140625" style="4" customWidth="1"/>
    <col min="746" max="746" width="16.7109375" style="4" customWidth="1"/>
    <col min="747" max="998" width="8.85546875" style="4"/>
    <col min="999" max="999" width="52.28515625" style="4" customWidth="1"/>
    <col min="1000" max="1000" width="39.140625" style="4" customWidth="1"/>
    <col min="1001" max="1001" width="44.140625" style="4" customWidth="1"/>
    <col min="1002" max="1002" width="16.7109375" style="4" customWidth="1"/>
    <col min="1003" max="1254" width="8.85546875" style="4"/>
    <col min="1255" max="1255" width="52.28515625" style="4" customWidth="1"/>
    <col min="1256" max="1256" width="39.140625" style="4" customWidth="1"/>
    <col min="1257" max="1257" width="44.140625" style="4" customWidth="1"/>
    <col min="1258" max="1258" width="16.7109375" style="4" customWidth="1"/>
    <col min="1259" max="1510" width="8.85546875" style="4"/>
    <col min="1511" max="1511" width="52.28515625" style="4" customWidth="1"/>
    <col min="1512" max="1512" width="39.140625" style="4" customWidth="1"/>
    <col min="1513" max="1513" width="44.140625" style="4" customWidth="1"/>
    <col min="1514" max="1514" width="16.7109375" style="4" customWidth="1"/>
    <col min="1515" max="1766" width="8.85546875" style="4"/>
    <col min="1767" max="1767" width="52.28515625" style="4" customWidth="1"/>
    <col min="1768" max="1768" width="39.140625" style="4" customWidth="1"/>
    <col min="1769" max="1769" width="44.140625" style="4" customWidth="1"/>
    <col min="1770" max="1770" width="16.7109375" style="4" customWidth="1"/>
    <col min="1771" max="2022" width="8.85546875" style="4"/>
    <col min="2023" max="2023" width="52.28515625" style="4" customWidth="1"/>
    <col min="2024" max="2024" width="39.140625" style="4" customWidth="1"/>
    <col min="2025" max="2025" width="44.140625" style="4" customWidth="1"/>
    <col min="2026" max="2026" width="16.7109375" style="4" customWidth="1"/>
    <col min="2027" max="2278" width="8.85546875" style="4"/>
    <col min="2279" max="2279" width="52.28515625" style="4" customWidth="1"/>
    <col min="2280" max="2280" width="39.140625" style="4" customWidth="1"/>
    <col min="2281" max="2281" width="44.140625" style="4" customWidth="1"/>
    <col min="2282" max="2282" width="16.7109375" style="4" customWidth="1"/>
    <col min="2283" max="2534" width="8.85546875" style="4"/>
    <col min="2535" max="2535" width="52.28515625" style="4" customWidth="1"/>
    <col min="2536" max="2536" width="39.140625" style="4" customWidth="1"/>
    <col min="2537" max="2537" width="44.140625" style="4" customWidth="1"/>
    <col min="2538" max="2538" width="16.7109375" style="4" customWidth="1"/>
    <col min="2539" max="2790" width="8.85546875" style="4"/>
    <col min="2791" max="2791" width="52.28515625" style="4" customWidth="1"/>
    <col min="2792" max="2792" width="39.140625" style="4" customWidth="1"/>
    <col min="2793" max="2793" width="44.140625" style="4" customWidth="1"/>
    <col min="2794" max="2794" width="16.7109375" style="4" customWidth="1"/>
    <col min="2795" max="3046" width="8.85546875" style="4"/>
    <col min="3047" max="3047" width="52.28515625" style="4" customWidth="1"/>
    <col min="3048" max="3048" width="39.140625" style="4" customWidth="1"/>
    <col min="3049" max="3049" width="44.140625" style="4" customWidth="1"/>
    <col min="3050" max="3050" width="16.7109375" style="4" customWidth="1"/>
    <col min="3051" max="3302" width="8.85546875" style="4"/>
    <col min="3303" max="3303" width="52.28515625" style="4" customWidth="1"/>
    <col min="3304" max="3304" width="39.140625" style="4" customWidth="1"/>
    <col min="3305" max="3305" width="44.140625" style="4" customWidth="1"/>
    <col min="3306" max="3306" width="16.7109375" style="4" customWidth="1"/>
    <col min="3307" max="3558" width="8.85546875" style="4"/>
    <col min="3559" max="3559" width="52.28515625" style="4" customWidth="1"/>
    <col min="3560" max="3560" width="39.140625" style="4" customWidth="1"/>
    <col min="3561" max="3561" width="44.140625" style="4" customWidth="1"/>
    <col min="3562" max="3562" width="16.7109375" style="4" customWidth="1"/>
    <col min="3563" max="3814" width="8.85546875" style="4"/>
    <col min="3815" max="3815" width="52.28515625" style="4" customWidth="1"/>
    <col min="3816" max="3816" width="39.140625" style="4" customWidth="1"/>
    <col min="3817" max="3817" width="44.140625" style="4" customWidth="1"/>
    <col min="3818" max="3818" width="16.7109375" style="4" customWidth="1"/>
    <col min="3819" max="4070" width="8.85546875" style="4"/>
    <col min="4071" max="4071" width="52.28515625" style="4" customWidth="1"/>
    <col min="4072" max="4072" width="39.140625" style="4" customWidth="1"/>
    <col min="4073" max="4073" width="44.140625" style="4" customWidth="1"/>
    <col min="4074" max="4074" width="16.7109375" style="4" customWidth="1"/>
    <col min="4075" max="4326" width="8.85546875" style="4"/>
    <col min="4327" max="4327" width="52.28515625" style="4" customWidth="1"/>
    <col min="4328" max="4328" width="39.140625" style="4" customWidth="1"/>
    <col min="4329" max="4329" width="44.140625" style="4" customWidth="1"/>
    <col min="4330" max="4330" width="16.7109375" style="4" customWidth="1"/>
    <col min="4331" max="4582" width="8.85546875" style="4"/>
    <col min="4583" max="4583" width="52.28515625" style="4" customWidth="1"/>
    <col min="4584" max="4584" width="39.140625" style="4" customWidth="1"/>
    <col min="4585" max="4585" width="44.140625" style="4" customWidth="1"/>
    <col min="4586" max="4586" width="16.7109375" style="4" customWidth="1"/>
    <col min="4587" max="4838" width="8.85546875" style="4"/>
    <col min="4839" max="4839" width="52.28515625" style="4" customWidth="1"/>
    <col min="4840" max="4840" width="39.140625" style="4" customWidth="1"/>
    <col min="4841" max="4841" width="44.140625" style="4" customWidth="1"/>
    <col min="4842" max="4842" width="16.7109375" style="4" customWidth="1"/>
    <col min="4843" max="5094" width="8.85546875" style="4"/>
    <col min="5095" max="5095" width="52.28515625" style="4" customWidth="1"/>
    <col min="5096" max="5096" width="39.140625" style="4" customWidth="1"/>
    <col min="5097" max="5097" width="44.140625" style="4" customWidth="1"/>
    <col min="5098" max="5098" width="16.7109375" style="4" customWidth="1"/>
    <col min="5099" max="5350" width="8.85546875" style="4"/>
    <col min="5351" max="5351" width="52.28515625" style="4" customWidth="1"/>
    <col min="5352" max="5352" width="39.140625" style="4" customWidth="1"/>
    <col min="5353" max="5353" width="44.140625" style="4" customWidth="1"/>
    <col min="5354" max="5354" width="16.7109375" style="4" customWidth="1"/>
    <col min="5355" max="5606" width="8.85546875" style="4"/>
    <col min="5607" max="5607" width="52.28515625" style="4" customWidth="1"/>
    <col min="5608" max="5608" width="39.140625" style="4" customWidth="1"/>
    <col min="5609" max="5609" width="44.140625" style="4" customWidth="1"/>
    <col min="5610" max="5610" width="16.7109375" style="4" customWidth="1"/>
    <col min="5611" max="5862" width="8.85546875" style="4"/>
    <col min="5863" max="5863" width="52.28515625" style="4" customWidth="1"/>
    <col min="5864" max="5864" width="39.140625" style="4" customWidth="1"/>
    <col min="5865" max="5865" width="44.140625" style="4" customWidth="1"/>
    <col min="5866" max="5866" width="16.7109375" style="4" customWidth="1"/>
    <col min="5867" max="6118" width="8.85546875" style="4"/>
    <col min="6119" max="6119" width="52.28515625" style="4" customWidth="1"/>
    <col min="6120" max="6120" width="39.140625" style="4" customWidth="1"/>
    <col min="6121" max="6121" width="44.140625" style="4" customWidth="1"/>
    <col min="6122" max="6122" width="16.7109375" style="4" customWidth="1"/>
    <col min="6123" max="6374" width="8.85546875" style="4"/>
    <col min="6375" max="6375" width="52.28515625" style="4" customWidth="1"/>
    <col min="6376" max="6376" width="39.140625" style="4" customWidth="1"/>
    <col min="6377" max="6377" width="44.140625" style="4" customWidth="1"/>
    <col min="6378" max="6378" width="16.7109375" style="4" customWidth="1"/>
    <col min="6379" max="6630" width="8.85546875" style="4"/>
    <col min="6631" max="6631" width="52.28515625" style="4" customWidth="1"/>
    <col min="6632" max="6632" width="39.140625" style="4" customWidth="1"/>
    <col min="6633" max="6633" width="44.140625" style="4" customWidth="1"/>
    <col min="6634" max="6634" width="16.7109375" style="4" customWidth="1"/>
    <col min="6635" max="6886" width="8.85546875" style="4"/>
    <col min="6887" max="6887" width="52.28515625" style="4" customWidth="1"/>
    <col min="6888" max="6888" width="39.140625" style="4" customWidth="1"/>
    <col min="6889" max="6889" width="44.140625" style="4" customWidth="1"/>
    <col min="6890" max="6890" width="16.7109375" style="4" customWidth="1"/>
    <col min="6891" max="7142" width="8.85546875" style="4"/>
    <col min="7143" max="7143" width="52.28515625" style="4" customWidth="1"/>
    <col min="7144" max="7144" width="39.140625" style="4" customWidth="1"/>
    <col min="7145" max="7145" width="44.140625" style="4" customWidth="1"/>
    <col min="7146" max="7146" width="16.7109375" style="4" customWidth="1"/>
    <col min="7147" max="7398" width="8.85546875" style="4"/>
    <col min="7399" max="7399" width="52.28515625" style="4" customWidth="1"/>
    <col min="7400" max="7400" width="39.140625" style="4" customWidth="1"/>
    <col min="7401" max="7401" width="44.140625" style="4" customWidth="1"/>
    <col min="7402" max="7402" width="16.7109375" style="4" customWidth="1"/>
    <col min="7403" max="7654" width="8.85546875" style="4"/>
    <col min="7655" max="7655" width="52.28515625" style="4" customWidth="1"/>
    <col min="7656" max="7656" width="39.140625" style="4" customWidth="1"/>
    <col min="7657" max="7657" width="44.140625" style="4" customWidth="1"/>
    <col min="7658" max="7658" width="16.7109375" style="4" customWidth="1"/>
    <col min="7659" max="7910" width="8.85546875" style="4"/>
    <col min="7911" max="7911" width="52.28515625" style="4" customWidth="1"/>
    <col min="7912" max="7912" width="39.140625" style="4" customWidth="1"/>
    <col min="7913" max="7913" width="44.140625" style="4" customWidth="1"/>
    <col min="7914" max="7914" width="16.7109375" style="4" customWidth="1"/>
    <col min="7915" max="8166" width="8.85546875" style="4"/>
    <col min="8167" max="8167" width="52.28515625" style="4" customWidth="1"/>
    <col min="8168" max="8168" width="39.140625" style="4" customWidth="1"/>
    <col min="8169" max="8169" width="44.140625" style="4" customWidth="1"/>
    <col min="8170" max="8170" width="16.7109375" style="4" customWidth="1"/>
    <col min="8171" max="8422" width="8.85546875" style="4"/>
    <col min="8423" max="8423" width="52.28515625" style="4" customWidth="1"/>
    <col min="8424" max="8424" width="39.140625" style="4" customWidth="1"/>
    <col min="8425" max="8425" width="44.140625" style="4" customWidth="1"/>
    <col min="8426" max="8426" width="16.7109375" style="4" customWidth="1"/>
    <col min="8427" max="8678" width="8.85546875" style="4"/>
    <col min="8679" max="8679" width="52.28515625" style="4" customWidth="1"/>
    <col min="8680" max="8680" width="39.140625" style="4" customWidth="1"/>
    <col min="8681" max="8681" width="44.140625" style="4" customWidth="1"/>
    <col min="8682" max="8682" width="16.7109375" style="4" customWidth="1"/>
    <col min="8683" max="8934" width="8.85546875" style="4"/>
    <col min="8935" max="8935" width="52.28515625" style="4" customWidth="1"/>
    <col min="8936" max="8936" width="39.140625" style="4" customWidth="1"/>
    <col min="8937" max="8937" width="44.140625" style="4" customWidth="1"/>
    <col min="8938" max="8938" width="16.7109375" style="4" customWidth="1"/>
    <col min="8939" max="9190" width="8.85546875" style="4"/>
    <col min="9191" max="9191" width="52.28515625" style="4" customWidth="1"/>
    <col min="9192" max="9192" width="39.140625" style="4" customWidth="1"/>
    <col min="9193" max="9193" width="44.140625" style="4" customWidth="1"/>
    <col min="9194" max="9194" width="16.7109375" style="4" customWidth="1"/>
    <col min="9195" max="9446" width="8.85546875" style="4"/>
    <col min="9447" max="9447" width="52.28515625" style="4" customWidth="1"/>
    <col min="9448" max="9448" width="39.140625" style="4" customWidth="1"/>
    <col min="9449" max="9449" width="44.140625" style="4" customWidth="1"/>
    <col min="9450" max="9450" width="16.7109375" style="4" customWidth="1"/>
    <col min="9451" max="9702" width="8.85546875" style="4"/>
    <col min="9703" max="9703" width="52.28515625" style="4" customWidth="1"/>
    <col min="9704" max="9704" width="39.140625" style="4" customWidth="1"/>
    <col min="9705" max="9705" width="44.140625" style="4" customWidth="1"/>
    <col min="9706" max="9706" width="16.7109375" style="4" customWidth="1"/>
    <col min="9707" max="9958" width="8.85546875" style="4"/>
    <col min="9959" max="9959" width="52.28515625" style="4" customWidth="1"/>
    <col min="9960" max="9960" width="39.140625" style="4" customWidth="1"/>
    <col min="9961" max="9961" width="44.140625" style="4" customWidth="1"/>
    <col min="9962" max="9962" width="16.7109375" style="4" customWidth="1"/>
    <col min="9963" max="10214" width="8.85546875" style="4"/>
    <col min="10215" max="10215" width="52.28515625" style="4" customWidth="1"/>
    <col min="10216" max="10216" width="39.140625" style="4" customWidth="1"/>
    <col min="10217" max="10217" width="44.140625" style="4" customWidth="1"/>
    <col min="10218" max="10218" width="16.7109375" style="4" customWidth="1"/>
    <col min="10219" max="10470" width="8.85546875" style="4"/>
    <col min="10471" max="10471" width="52.28515625" style="4" customWidth="1"/>
    <col min="10472" max="10472" width="39.140625" style="4" customWidth="1"/>
    <col min="10473" max="10473" width="44.140625" style="4" customWidth="1"/>
    <col min="10474" max="10474" width="16.7109375" style="4" customWidth="1"/>
    <col min="10475" max="10726" width="8.85546875" style="4"/>
    <col min="10727" max="10727" width="52.28515625" style="4" customWidth="1"/>
    <col min="10728" max="10728" width="39.140625" style="4" customWidth="1"/>
    <col min="10729" max="10729" width="44.140625" style="4" customWidth="1"/>
    <col min="10730" max="10730" width="16.7109375" style="4" customWidth="1"/>
    <col min="10731" max="10982" width="8.85546875" style="4"/>
    <col min="10983" max="10983" width="52.28515625" style="4" customWidth="1"/>
    <col min="10984" max="10984" width="39.140625" style="4" customWidth="1"/>
    <col min="10985" max="10985" width="44.140625" style="4" customWidth="1"/>
    <col min="10986" max="10986" width="16.7109375" style="4" customWidth="1"/>
    <col min="10987" max="11238" width="8.85546875" style="4"/>
    <col min="11239" max="11239" width="52.28515625" style="4" customWidth="1"/>
    <col min="11240" max="11240" width="39.140625" style="4" customWidth="1"/>
    <col min="11241" max="11241" width="44.140625" style="4" customWidth="1"/>
    <col min="11242" max="11242" width="16.7109375" style="4" customWidth="1"/>
    <col min="11243" max="11494" width="8.85546875" style="4"/>
    <col min="11495" max="11495" width="52.28515625" style="4" customWidth="1"/>
    <col min="11496" max="11496" width="39.140625" style="4" customWidth="1"/>
    <col min="11497" max="11497" width="44.140625" style="4" customWidth="1"/>
    <col min="11498" max="11498" width="16.7109375" style="4" customWidth="1"/>
    <col min="11499" max="11750" width="8.85546875" style="4"/>
    <col min="11751" max="11751" width="52.28515625" style="4" customWidth="1"/>
    <col min="11752" max="11752" width="39.140625" style="4" customWidth="1"/>
    <col min="11753" max="11753" width="44.140625" style="4" customWidth="1"/>
    <col min="11754" max="11754" width="16.7109375" style="4" customWidth="1"/>
    <col min="11755" max="12006" width="8.85546875" style="4"/>
    <col min="12007" max="12007" width="52.28515625" style="4" customWidth="1"/>
    <col min="12008" max="12008" width="39.140625" style="4" customWidth="1"/>
    <col min="12009" max="12009" width="44.140625" style="4" customWidth="1"/>
    <col min="12010" max="12010" width="16.7109375" style="4" customWidth="1"/>
    <col min="12011" max="12262" width="8.85546875" style="4"/>
    <col min="12263" max="12263" width="52.28515625" style="4" customWidth="1"/>
    <col min="12264" max="12264" width="39.140625" style="4" customWidth="1"/>
    <col min="12265" max="12265" width="44.140625" style="4" customWidth="1"/>
    <col min="12266" max="12266" width="16.7109375" style="4" customWidth="1"/>
    <col min="12267" max="12518" width="8.85546875" style="4"/>
    <col min="12519" max="12519" width="52.28515625" style="4" customWidth="1"/>
    <col min="12520" max="12520" width="39.140625" style="4" customWidth="1"/>
    <col min="12521" max="12521" width="44.140625" style="4" customWidth="1"/>
    <col min="12522" max="12522" width="16.7109375" style="4" customWidth="1"/>
    <col min="12523" max="12774" width="8.85546875" style="4"/>
    <col min="12775" max="12775" width="52.28515625" style="4" customWidth="1"/>
    <col min="12776" max="12776" width="39.140625" style="4" customWidth="1"/>
    <col min="12777" max="12777" width="44.140625" style="4" customWidth="1"/>
    <col min="12778" max="12778" width="16.7109375" style="4" customWidth="1"/>
    <col min="12779" max="13030" width="8.85546875" style="4"/>
    <col min="13031" max="13031" width="52.28515625" style="4" customWidth="1"/>
    <col min="13032" max="13032" width="39.140625" style="4" customWidth="1"/>
    <col min="13033" max="13033" width="44.140625" style="4" customWidth="1"/>
    <col min="13034" max="13034" width="16.7109375" style="4" customWidth="1"/>
    <col min="13035" max="13286" width="8.85546875" style="4"/>
    <col min="13287" max="13287" width="52.28515625" style="4" customWidth="1"/>
    <col min="13288" max="13288" width="39.140625" style="4" customWidth="1"/>
    <col min="13289" max="13289" width="44.140625" style="4" customWidth="1"/>
    <col min="13290" max="13290" width="16.7109375" style="4" customWidth="1"/>
    <col min="13291" max="13542" width="8.85546875" style="4"/>
    <col min="13543" max="13543" width="52.28515625" style="4" customWidth="1"/>
    <col min="13544" max="13544" width="39.140625" style="4" customWidth="1"/>
    <col min="13545" max="13545" width="44.140625" style="4" customWidth="1"/>
    <col min="13546" max="13546" width="16.7109375" style="4" customWidth="1"/>
    <col min="13547" max="13798" width="8.85546875" style="4"/>
    <col min="13799" max="13799" width="52.28515625" style="4" customWidth="1"/>
    <col min="13800" max="13800" width="39.140625" style="4" customWidth="1"/>
    <col min="13801" max="13801" width="44.140625" style="4" customWidth="1"/>
    <col min="13802" max="13802" width="16.7109375" style="4" customWidth="1"/>
    <col min="13803" max="14054" width="8.85546875" style="4"/>
    <col min="14055" max="14055" width="52.28515625" style="4" customWidth="1"/>
    <col min="14056" max="14056" width="39.140625" style="4" customWidth="1"/>
    <col min="14057" max="14057" width="44.140625" style="4" customWidth="1"/>
    <col min="14058" max="14058" width="16.7109375" style="4" customWidth="1"/>
    <col min="14059" max="14310" width="8.85546875" style="4"/>
    <col min="14311" max="14311" width="52.28515625" style="4" customWidth="1"/>
    <col min="14312" max="14312" width="39.140625" style="4" customWidth="1"/>
    <col min="14313" max="14313" width="44.140625" style="4" customWidth="1"/>
    <col min="14314" max="14314" width="16.7109375" style="4" customWidth="1"/>
    <col min="14315" max="14566" width="8.85546875" style="4"/>
    <col min="14567" max="14567" width="52.28515625" style="4" customWidth="1"/>
    <col min="14568" max="14568" width="39.140625" style="4" customWidth="1"/>
    <col min="14569" max="14569" width="44.140625" style="4" customWidth="1"/>
    <col min="14570" max="14570" width="16.7109375" style="4" customWidth="1"/>
    <col min="14571" max="14822" width="8.85546875" style="4"/>
    <col min="14823" max="14823" width="52.28515625" style="4" customWidth="1"/>
    <col min="14824" max="14824" width="39.140625" style="4" customWidth="1"/>
    <col min="14825" max="14825" width="44.140625" style="4" customWidth="1"/>
    <col min="14826" max="14826" width="16.7109375" style="4" customWidth="1"/>
    <col min="14827" max="15078" width="8.85546875" style="4"/>
    <col min="15079" max="15079" width="52.28515625" style="4" customWidth="1"/>
    <col min="15080" max="15080" width="39.140625" style="4" customWidth="1"/>
    <col min="15081" max="15081" width="44.140625" style="4" customWidth="1"/>
    <col min="15082" max="15082" width="16.7109375" style="4" customWidth="1"/>
    <col min="15083" max="15334" width="8.85546875" style="4"/>
    <col min="15335" max="15335" width="52.28515625" style="4" customWidth="1"/>
    <col min="15336" max="15336" width="39.140625" style="4" customWidth="1"/>
    <col min="15337" max="15337" width="44.140625" style="4" customWidth="1"/>
    <col min="15338" max="15338" width="16.7109375" style="4" customWidth="1"/>
    <col min="15339" max="15590" width="8.85546875" style="4"/>
    <col min="15591" max="15591" width="52.28515625" style="4" customWidth="1"/>
    <col min="15592" max="15592" width="39.140625" style="4" customWidth="1"/>
    <col min="15593" max="15593" width="44.140625" style="4" customWidth="1"/>
    <col min="15594" max="15594" width="16.7109375" style="4" customWidth="1"/>
    <col min="15595" max="15846" width="8.85546875" style="4"/>
    <col min="15847" max="15847" width="52.28515625" style="4" customWidth="1"/>
    <col min="15848" max="15848" width="39.140625" style="4" customWidth="1"/>
    <col min="15849" max="15849" width="44.140625" style="4" customWidth="1"/>
    <col min="15850" max="15850" width="16.7109375" style="4" customWidth="1"/>
    <col min="15851" max="16102" width="8.85546875" style="4"/>
    <col min="16103" max="16103" width="52.28515625" style="4" customWidth="1"/>
    <col min="16104" max="16104" width="39.140625" style="4" customWidth="1"/>
    <col min="16105" max="16105" width="44.140625" style="4" customWidth="1"/>
    <col min="16106" max="16106" width="16.7109375" style="4" customWidth="1"/>
    <col min="16107" max="16383" width="8.85546875" style="4"/>
    <col min="16384" max="16384" width="8.85546875" style="4" customWidth="1"/>
  </cols>
  <sheetData>
    <row r="1" spans="1:4" ht="16.5" customHeight="1" x14ac:dyDescent="0.2">
      <c r="C1" s="15" t="s">
        <v>104</v>
      </c>
      <c r="D1" s="15"/>
    </row>
    <row r="2" spans="1:4" ht="16.5" customHeight="1" x14ac:dyDescent="0.2">
      <c r="C2" s="15" t="s">
        <v>105</v>
      </c>
      <c r="D2" s="15"/>
    </row>
    <row r="3" spans="1:4" ht="16.5" customHeight="1" x14ac:dyDescent="0.2">
      <c r="C3" s="15" t="s">
        <v>106</v>
      </c>
      <c r="D3" s="15"/>
    </row>
    <row r="4" spans="1:4" x14ac:dyDescent="0.2">
      <c r="C4" s="13" t="s">
        <v>107</v>
      </c>
      <c r="D4" s="13"/>
    </row>
    <row r="5" spans="1:4" x14ac:dyDescent="0.2">
      <c r="B5" s="11" t="s">
        <v>78</v>
      </c>
    </row>
    <row r="6" spans="1:4" ht="20.25" x14ac:dyDescent="0.2">
      <c r="A6" s="17" t="s">
        <v>79</v>
      </c>
      <c r="B6" s="17"/>
      <c r="C6" s="17"/>
      <c r="D6" s="17"/>
    </row>
    <row r="7" spans="1:4" ht="20.25" x14ac:dyDescent="0.2">
      <c r="A7" s="17" t="s">
        <v>80</v>
      </c>
      <c r="B7" s="17"/>
      <c r="C7" s="17"/>
      <c r="D7" s="17"/>
    </row>
    <row r="8" spans="1:4" x14ac:dyDescent="0.2">
      <c r="A8" s="5"/>
      <c r="D8" s="10" t="s">
        <v>0</v>
      </c>
    </row>
    <row r="9" spans="1:4" ht="22.9" customHeight="1" x14ac:dyDescent="0.2">
      <c r="A9" s="16" t="s">
        <v>1</v>
      </c>
      <c r="B9" s="16" t="s">
        <v>2</v>
      </c>
      <c r="C9" s="16"/>
      <c r="D9" s="16"/>
    </row>
    <row r="10" spans="1:4" ht="28.9" customHeight="1" x14ac:dyDescent="0.2">
      <c r="A10" s="16"/>
      <c r="B10" s="16" t="s">
        <v>3</v>
      </c>
      <c r="C10" s="16"/>
      <c r="D10" s="16"/>
    </row>
    <row r="11" spans="1:4" ht="192" customHeight="1" x14ac:dyDescent="0.2">
      <c r="A11" s="16"/>
      <c r="B11" s="9" t="s">
        <v>98</v>
      </c>
      <c r="C11" s="9" t="s">
        <v>99</v>
      </c>
      <c r="D11" s="3" t="s">
        <v>4</v>
      </c>
    </row>
    <row r="12" spans="1:4" x14ac:dyDescent="0.2">
      <c r="A12" s="2" t="s">
        <v>5</v>
      </c>
      <c r="B12" s="3">
        <v>5588400</v>
      </c>
      <c r="C12" s="3">
        <v>19000</v>
      </c>
      <c r="D12" s="3">
        <f>SUM(B12+C12)</f>
        <v>5607400</v>
      </c>
    </row>
    <row r="13" spans="1:4" x14ac:dyDescent="0.2">
      <c r="A13" s="2" t="s">
        <v>6</v>
      </c>
      <c r="B13" s="3">
        <v>1267000</v>
      </c>
      <c r="C13" s="3">
        <v>4100</v>
      </c>
      <c r="D13" s="3">
        <f>SUM(B13+C13)</f>
        <v>1271100</v>
      </c>
    </row>
    <row r="14" spans="1:4" ht="37.5" x14ac:dyDescent="0.2">
      <c r="A14" s="6" t="s">
        <v>7</v>
      </c>
      <c r="B14" s="3">
        <f>SUM(B12+B13)</f>
        <v>6855400</v>
      </c>
      <c r="C14" s="3">
        <f>SUM(C12:C13)</f>
        <v>23100</v>
      </c>
      <c r="D14" s="3">
        <f>SUM(B14+C14)</f>
        <v>6878500</v>
      </c>
    </row>
    <row r="15" spans="1:4" ht="37.5" x14ac:dyDescent="0.2">
      <c r="A15" s="6" t="s">
        <v>100</v>
      </c>
      <c r="B15" s="8">
        <f>SUM(B17+B18+B19)</f>
        <v>2765100</v>
      </c>
      <c r="C15" s="8">
        <v>6500</v>
      </c>
      <c r="D15" s="8">
        <f>SUM(B15+C15)</f>
        <v>2771600</v>
      </c>
    </row>
    <row r="16" spans="1:4" x14ac:dyDescent="0.2">
      <c r="A16" s="14" t="s">
        <v>17</v>
      </c>
      <c r="B16" s="3"/>
      <c r="C16" s="3"/>
      <c r="D16" s="3"/>
    </row>
    <row r="17" spans="1:4" ht="37.5" x14ac:dyDescent="0.2">
      <c r="A17" s="2" t="s">
        <v>8</v>
      </c>
      <c r="B17" s="3">
        <v>1858800</v>
      </c>
      <c r="C17" s="3"/>
      <c r="D17" s="3"/>
    </row>
    <row r="18" spans="1:4" ht="37.5" x14ac:dyDescent="0.2">
      <c r="A18" s="2" t="s">
        <v>9</v>
      </c>
      <c r="B18" s="3">
        <v>418200</v>
      </c>
      <c r="C18" s="3"/>
      <c r="D18" s="3"/>
    </row>
    <row r="19" spans="1:4" ht="37.5" x14ac:dyDescent="0.2">
      <c r="A19" s="2" t="s">
        <v>10</v>
      </c>
      <c r="B19" s="3">
        <v>488100</v>
      </c>
      <c r="C19" s="3"/>
      <c r="D19" s="3"/>
    </row>
    <row r="20" spans="1:4" ht="56.25" x14ac:dyDescent="0.2">
      <c r="A20" s="6" t="s">
        <v>84</v>
      </c>
      <c r="B20" s="8">
        <f>SUM(B22+B23+B24+B25+B26)</f>
        <v>2744500</v>
      </c>
      <c r="C20" s="8">
        <v>5900</v>
      </c>
      <c r="D20" s="8">
        <f>SUM(B20+C20)</f>
        <v>2750400</v>
      </c>
    </row>
    <row r="21" spans="1:4" x14ac:dyDescent="0.2">
      <c r="A21" s="14" t="s">
        <v>17</v>
      </c>
      <c r="B21" s="3"/>
      <c r="C21" s="3"/>
      <c r="D21" s="3"/>
    </row>
    <row r="22" spans="1:4" ht="37.5" x14ac:dyDescent="0.2">
      <c r="A22" s="2" t="s">
        <v>11</v>
      </c>
      <c r="B22" s="3">
        <v>384300</v>
      </c>
      <c r="C22" s="3"/>
      <c r="D22" s="3"/>
    </row>
    <row r="23" spans="1:4" ht="37.5" x14ac:dyDescent="0.2">
      <c r="A23" s="2" t="s">
        <v>12</v>
      </c>
      <c r="B23" s="3">
        <v>1098900</v>
      </c>
      <c r="C23" s="3"/>
      <c r="D23" s="3"/>
    </row>
    <row r="24" spans="1:4" ht="37.5" x14ac:dyDescent="0.2">
      <c r="A24" s="2" t="s">
        <v>101</v>
      </c>
      <c r="B24" s="3">
        <v>419100</v>
      </c>
      <c r="C24" s="3"/>
      <c r="D24" s="3"/>
    </row>
    <row r="25" spans="1:4" ht="37.5" x14ac:dyDescent="0.2">
      <c r="A25" s="2" t="s">
        <v>13</v>
      </c>
      <c r="B25" s="3">
        <v>416100</v>
      </c>
      <c r="C25" s="3"/>
      <c r="D25" s="3"/>
    </row>
    <row r="26" spans="1:4" ht="37.5" x14ac:dyDescent="0.2">
      <c r="A26" s="2" t="s">
        <v>14</v>
      </c>
      <c r="B26" s="3">
        <v>426100</v>
      </c>
      <c r="C26" s="3"/>
      <c r="D26" s="3"/>
    </row>
    <row r="27" spans="1:4" ht="37.5" x14ac:dyDescent="0.2">
      <c r="A27" s="6" t="s">
        <v>102</v>
      </c>
      <c r="B27" s="8">
        <f>SUM(B29)</f>
        <v>1457200</v>
      </c>
      <c r="C27" s="8">
        <v>4100</v>
      </c>
      <c r="D27" s="8">
        <f>SUM(B27+C27)</f>
        <v>1461300</v>
      </c>
    </row>
    <row r="28" spans="1:4" x14ac:dyDescent="0.2">
      <c r="A28" s="14" t="s">
        <v>17</v>
      </c>
      <c r="B28" s="3"/>
      <c r="C28" s="3"/>
      <c r="D28" s="3"/>
    </row>
    <row r="29" spans="1:4" ht="37.5" x14ac:dyDescent="0.2">
      <c r="A29" s="2" t="s">
        <v>15</v>
      </c>
      <c r="B29" s="3">
        <v>1457200</v>
      </c>
      <c r="C29" s="3"/>
      <c r="D29" s="3"/>
    </row>
    <row r="30" spans="1:4" ht="37.5" x14ac:dyDescent="0.2">
      <c r="A30" s="6" t="s">
        <v>16</v>
      </c>
      <c r="B30" s="8"/>
      <c r="C30" s="8">
        <v>2000</v>
      </c>
      <c r="D30" s="8">
        <f>SUM(B30+C30)</f>
        <v>2000</v>
      </c>
    </row>
    <row r="31" spans="1:4" ht="37.5" x14ac:dyDescent="0.2">
      <c r="A31" s="6" t="s">
        <v>85</v>
      </c>
      <c r="B31" s="8">
        <f>SUM(B33+B34+B35+B36)</f>
        <v>2560100</v>
      </c>
      <c r="C31" s="8">
        <v>4600</v>
      </c>
      <c r="D31" s="8">
        <f>SUM(B31+C31)</f>
        <v>2564700</v>
      </c>
    </row>
    <row r="32" spans="1:4" x14ac:dyDescent="0.2">
      <c r="A32" s="7" t="s">
        <v>17</v>
      </c>
      <c r="B32" s="3"/>
      <c r="C32" s="3"/>
      <c r="D32" s="3"/>
    </row>
    <row r="33" spans="1:4" x14ac:dyDescent="0.2">
      <c r="A33" s="2" t="s">
        <v>18</v>
      </c>
      <c r="B33" s="3">
        <v>1088700</v>
      </c>
      <c r="C33" s="3"/>
      <c r="D33" s="3"/>
    </row>
    <row r="34" spans="1:4" ht="37.5" x14ac:dyDescent="0.2">
      <c r="A34" s="2" t="s">
        <v>19</v>
      </c>
      <c r="B34" s="3">
        <v>495700</v>
      </c>
      <c r="C34" s="3"/>
      <c r="D34" s="3"/>
    </row>
    <row r="35" spans="1:4" ht="37.5" x14ac:dyDescent="0.2">
      <c r="A35" s="2" t="s">
        <v>20</v>
      </c>
      <c r="B35" s="3">
        <v>408000</v>
      </c>
      <c r="C35" s="3"/>
      <c r="D35" s="3"/>
    </row>
    <row r="36" spans="1:4" ht="37.5" x14ac:dyDescent="0.2">
      <c r="A36" s="2" t="s">
        <v>21</v>
      </c>
      <c r="B36" s="3">
        <v>567700</v>
      </c>
      <c r="C36" s="3"/>
      <c r="D36" s="3"/>
    </row>
    <row r="37" spans="1:4" ht="37.5" x14ac:dyDescent="0.2">
      <c r="A37" s="6" t="s">
        <v>86</v>
      </c>
      <c r="B37" s="8">
        <f>SUM(B39)</f>
        <v>1676700</v>
      </c>
      <c r="C37" s="8">
        <v>4800</v>
      </c>
      <c r="D37" s="8">
        <f>SUM(B37+C37)</f>
        <v>1681500</v>
      </c>
    </row>
    <row r="38" spans="1:4" x14ac:dyDescent="0.2">
      <c r="A38" s="7" t="s">
        <v>17</v>
      </c>
      <c r="B38" s="3"/>
      <c r="C38" s="3"/>
      <c r="D38" s="3"/>
    </row>
    <row r="39" spans="1:4" ht="37.5" x14ac:dyDescent="0.2">
      <c r="A39" s="2" t="s">
        <v>22</v>
      </c>
      <c r="B39" s="3">
        <v>1676700</v>
      </c>
      <c r="C39" s="3"/>
      <c r="D39" s="3"/>
    </row>
    <row r="40" spans="1:4" ht="37.5" x14ac:dyDescent="0.2">
      <c r="A40" s="6" t="s">
        <v>87</v>
      </c>
      <c r="B40" s="8">
        <f>SUM(B42)</f>
        <v>1469600</v>
      </c>
      <c r="C40" s="8">
        <v>4100</v>
      </c>
      <c r="D40" s="8">
        <f>SUM(B40+C40)</f>
        <v>1473700</v>
      </c>
    </row>
    <row r="41" spans="1:4" x14ac:dyDescent="0.2">
      <c r="A41" s="7" t="s">
        <v>17</v>
      </c>
      <c r="B41" s="3"/>
      <c r="C41" s="3"/>
      <c r="D41" s="3"/>
    </row>
    <row r="42" spans="1:4" ht="37.5" x14ac:dyDescent="0.2">
      <c r="A42" s="2" t="s">
        <v>23</v>
      </c>
      <c r="B42" s="3">
        <v>1469600</v>
      </c>
      <c r="C42" s="3"/>
      <c r="D42" s="3"/>
    </row>
    <row r="43" spans="1:4" ht="56.25" x14ac:dyDescent="0.2">
      <c r="A43" s="6" t="s">
        <v>88</v>
      </c>
      <c r="B43" s="8">
        <f>SUM(B45+B46+B47)</f>
        <v>2859800</v>
      </c>
      <c r="C43" s="8">
        <v>5700</v>
      </c>
      <c r="D43" s="8">
        <f>SUM(B43+C43)</f>
        <v>2865500</v>
      </c>
    </row>
    <row r="44" spans="1:4" x14ac:dyDescent="0.2">
      <c r="A44" s="7" t="s">
        <v>17</v>
      </c>
      <c r="B44" s="3"/>
      <c r="C44" s="3"/>
      <c r="D44" s="3"/>
    </row>
    <row r="45" spans="1:4" ht="37.5" x14ac:dyDescent="0.2">
      <c r="A45" s="2" t="s">
        <v>24</v>
      </c>
      <c r="B45" s="3">
        <v>686400</v>
      </c>
      <c r="C45" s="3"/>
      <c r="D45" s="3"/>
    </row>
    <row r="46" spans="1:4" ht="37.5" x14ac:dyDescent="0.2">
      <c r="A46" s="2" t="s">
        <v>25</v>
      </c>
      <c r="B46" s="3">
        <v>1245500</v>
      </c>
      <c r="C46" s="3"/>
      <c r="D46" s="3"/>
    </row>
    <row r="47" spans="1:4" ht="37.5" x14ac:dyDescent="0.2">
      <c r="A47" s="2" t="s">
        <v>26</v>
      </c>
      <c r="B47" s="3">
        <v>927900</v>
      </c>
      <c r="C47" s="3"/>
      <c r="D47" s="3"/>
    </row>
    <row r="48" spans="1:4" ht="37.5" x14ac:dyDescent="0.2">
      <c r="A48" s="6" t="s">
        <v>89</v>
      </c>
      <c r="B48" s="8">
        <f>SUM(B50+B51)</f>
        <v>2128300</v>
      </c>
      <c r="C48" s="8">
        <v>2900</v>
      </c>
      <c r="D48" s="8">
        <f>SUM(B48+C48)</f>
        <v>2131200</v>
      </c>
    </row>
    <row r="49" spans="1:4" x14ac:dyDescent="0.2">
      <c r="A49" s="7" t="s">
        <v>17</v>
      </c>
      <c r="B49" s="3"/>
      <c r="C49" s="3"/>
      <c r="D49" s="3"/>
    </row>
    <row r="50" spans="1:4" ht="37.5" x14ac:dyDescent="0.2">
      <c r="A50" s="2" t="s">
        <v>27</v>
      </c>
      <c r="B50" s="3">
        <v>687500</v>
      </c>
      <c r="C50" s="3"/>
      <c r="D50" s="3"/>
    </row>
    <row r="51" spans="1:4" ht="37.5" x14ac:dyDescent="0.2">
      <c r="A51" s="2" t="s">
        <v>28</v>
      </c>
      <c r="B51" s="3">
        <v>1440800</v>
      </c>
      <c r="C51" s="3"/>
      <c r="D51" s="3"/>
    </row>
    <row r="52" spans="1:4" ht="56.25" x14ac:dyDescent="0.2">
      <c r="A52" s="6" t="s">
        <v>90</v>
      </c>
      <c r="B52" s="8">
        <f>SUM(B54+B55)</f>
        <v>2552900</v>
      </c>
      <c r="C52" s="8">
        <v>6200</v>
      </c>
      <c r="D52" s="8">
        <f>SUM(B52+C52)</f>
        <v>2559100</v>
      </c>
    </row>
    <row r="53" spans="1:4" x14ac:dyDescent="0.2">
      <c r="A53" s="7" t="s">
        <v>17</v>
      </c>
      <c r="B53" s="3"/>
      <c r="C53" s="3"/>
      <c r="D53" s="3"/>
    </row>
    <row r="54" spans="1:4" ht="37.5" x14ac:dyDescent="0.2">
      <c r="A54" s="2" t="s">
        <v>29</v>
      </c>
      <c r="B54" s="3">
        <v>632500</v>
      </c>
      <c r="C54" s="3"/>
      <c r="D54" s="3"/>
    </row>
    <row r="55" spans="1:4" ht="37.5" x14ac:dyDescent="0.2">
      <c r="A55" s="2" t="s">
        <v>30</v>
      </c>
      <c r="B55" s="3">
        <v>1920400</v>
      </c>
      <c r="C55" s="3"/>
      <c r="D55" s="3"/>
    </row>
    <row r="56" spans="1:4" ht="37.5" x14ac:dyDescent="0.2">
      <c r="A56" s="6" t="s">
        <v>91</v>
      </c>
      <c r="B56" s="8"/>
      <c r="C56" s="8">
        <v>2000</v>
      </c>
      <c r="D56" s="8">
        <f>SUM(B56+C56)</f>
        <v>2000</v>
      </c>
    </row>
    <row r="57" spans="1:4" ht="37.5" x14ac:dyDescent="0.2">
      <c r="A57" s="6" t="s">
        <v>92</v>
      </c>
      <c r="B57" s="8"/>
      <c r="C57" s="8">
        <v>2700</v>
      </c>
      <c r="D57" s="8">
        <f>SUM(B57+C57)</f>
        <v>2700</v>
      </c>
    </row>
    <row r="58" spans="1:4" ht="56.25" x14ac:dyDescent="0.2">
      <c r="A58" s="6" t="s">
        <v>93</v>
      </c>
      <c r="B58" s="8"/>
      <c r="C58" s="8">
        <v>3200</v>
      </c>
      <c r="D58" s="8">
        <f>SUM(B58+C58)</f>
        <v>3200</v>
      </c>
    </row>
    <row r="59" spans="1:4" ht="37.5" x14ac:dyDescent="0.2">
      <c r="A59" s="6" t="s">
        <v>94</v>
      </c>
      <c r="B59" s="8">
        <f>SUM(B61+B62+B63+B64+B65)</f>
        <v>5206700</v>
      </c>
      <c r="C59" s="8">
        <v>7600</v>
      </c>
      <c r="D59" s="8">
        <f>SUM(B59+C59)</f>
        <v>5214300</v>
      </c>
    </row>
    <row r="60" spans="1:4" x14ac:dyDescent="0.2">
      <c r="A60" s="7" t="s">
        <v>17</v>
      </c>
      <c r="B60" s="3"/>
      <c r="C60" s="3"/>
      <c r="D60" s="3"/>
    </row>
    <row r="61" spans="1:4" x14ac:dyDescent="0.2">
      <c r="A61" s="2" t="s">
        <v>31</v>
      </c>
      <c r="B61" s="3">
        <v>2947100</v>
      </c>
      <c r="C61" s="3"/>
      <c r="D61" s="3"/>
    </row>
    <row r="62" spans="1:4" ht="37.5" x14ac:dyDescent="0.2">
      <c r="A62" s="2" t="s">
        <v>32</v>
      </c>
      <c r="B62" s="3">
        <v>566800</v>
      </c>
      <c r="C62" s="3"/>
      <c r="D62" s="3"/>
    </row>
    <row r="63" spans="1:4" ht="37.5" x14ac:dyDescent="0.2">
      <c r="A63" s="2" t="s">
        <v>33</v>
      </c>
      <c r="B63" s="3">
        <v>404900</v>
      </c>
      <c r="C63" s="3"/>
      <c r="D63" s="3"/>
    </row>
    <row r="64" spans="1:4" ht="37.5" x14ac:dyDescent="0.2">
      <c r="A64" s="2" t="s">
        <v>34</v>
      </c>
      <c r="B64" s="3">
        <v>618800</v>
      </c>
      <c r="C64" s="3"/>
      <c r="D64" s="3"/>
    </row>
    <row r="65" spans="1:4" ht="37.5" x14ac:dyDescent="0.2">
      <c r="A65" s="2" t="s">
        <v>35</v>
      </c>
      <c r="B65" s="3">
        <v>669100</v>
      </c>
      <c r="C65" s="3"/>
      <c r="D65" s="3"/>
    </row>
    <row r="66" spans="1:4" ht="37.5" x14ac:dyDescent="0.2">
      <c r="A66" s="6" t="s">
        <v>95</v>
      </c>
      <c r="B66" s="8">
        <f>SUM(B68+B69)</f>
        <v>1992300</v>
      </c>
      <c r="C66" s="8">
        <v>4800</v>
      </c>
      <c r="D66" s="8">
        <f>SUM(B66+C66)</f>
        <v>1997100</v>
      </c>
    </row>
    <row r="67" spans="1:4" x14ac:dyDescent="0.2">
      <c r="A67" s="7" t="s">
        <v>17</v>
      </c>
      <c r="B67" s="3"/>
      <c r="C67" s="3"/>
      <c r="D67" s="3"/>
    </row>
    <row r="68" spans="1:4" ht="37.5" x14ac:dyDescent="0.2">
      <c r="A68" s="2" t="s">
        <v>36</v>
      </c>
      <c r="B68" s="3">
        <v>598700</v>
      </c>
      <c r="C68" s="3"/>
      <c r="D68" s="3"/>
    </row>
    <row r="69" spans="1:4" ht="37.5" x14ac:dyDescent="0.2">
      <c r="A69" s="2" t="s">
        <v>37</v>
      </c>
      <c r="B69" s="3">
        <v>1393600</v>
      </c>
      <c r="C69" s="3"/>
      <c r="D69" s="3"/>
    </row>
    <row r="70" spans="1:4" ht="37.5" x14ac:dyDescent="0.2">
      <c r="A70" s="6" t="s">
        <v>96</v>
      </c>
      <c r="B70" s="8">
        <f>SUM(B72:B74)</f>
        <v>4056700</v>
      </c>
      <c r="C70" s="8">
        <v>7600</v>
      </c>
      <c r="D70" s="8">
        <f>SUM(B70+C70)</f>
        <v>4064300</v>
      </c>
    </row>
    <row r="71" spans="1:4" x14ac:dyDescent="0.2">
      <c r="A71" s="7" t="s">
        <v>17</v>
      </c>
      <c r="B71" s="3"/>
      <c r="C71" s="3"/>
      <c r="D71" s="3"/>
    </row>
    <row r="72" spans="1:4" x14ac:dyDescent="0.2">
      <c r="A72" s="2" t="s">
        <v>38</v>
      </c>
      <c r="B72" s="3">
        <v>1118300</v>
      </c>
      <c r="C72" s="3"/>
      <c r="D72" s="3"/>
    </row>
    <row r="73" spans="1:4" ht="37.5" x14ac:dyDescent="0.2">
      <c r="A73" s="2" t="s">
        <v>39</v>
      </c>
      <c r="B73" s="3">
        <v>576500</v>
      </c>
      <c r="C73" s="3"/>
      <c r="D73" s="3"/>
    </row>
    <row r="74" spans="1:4" ht="37.5" x14ac:dyDescent="0.2">
      <c r="A74" s="2" t="s">
        <v>40</v>
      </c>
      <c r="B74" s="3">
        <v>2361900</v>
      </c>
      <c r="C74" s="3"/>
      <c r="D74" s="3"/>
    </row>
    <row r="75" spans="1:4" x14ac:dyDescent="0.2">
      <c r="A75" s="6" t="s">
        <v>41</v>
      </c>
      <c r="B75" s="8">
        <f>SUM(B15+B20+B27+B31+B37+B40+B43+B48+B52+B56+B57+B58+B59+B66+B70)</f>
        <v>31469900</v>
      </c>
      <c r="C75" s="8">
        <f>SUM(C15+C20+C27+C31+C37+C40+C43+C48+C52+C56+C57+C58+C59+C66+C70+C30)</f>
        <v>74700</v>
      </c>
      <c r="D75" s="3">
        <f>SUM(D15+D20+D27+D31+D37+D40+D43+D48+D52+D56+D57+D58+D59+D66+D70+D30)</f>
        <v>31544600</v>
      </c>
    </row>
    <row r="76" spans="1:4" ht="56.25" x14ac:dyDescent="0.2">
      <c r="A76" s="2" t="s">
        <v>42</v>
      </c>
      <c r="B76" s="3">
        <v>578100</v>
      </c>
      <c r="C76" s="3"/>
      <c r="D76" s="3">
        <f>SUM(B76)</f>
        <v>578100</v>
      </c>
    </row>
    <row r="77" spans="1:4" ht="56.25" x14ac:dyDescent="0.2">
      <c r="A77" s="2" t="s">
        <v>43</v>
      </c>
      <c r="B77" s="3">
        <v>470300</v>
      </c>
      <c r="C77" s="3"/>
      <c r="D77" s="3">
        <f t="shared" ref="D77:D105" si="0">SUM(B77)</f>
        <v>470300</v>
      </c>
    </row>
    <row r="78" spans="1:4" ht="56.25" x14ac:dyDescent="0.2">
      <c r="A78" s="2" t="s">
        <v>44</v>
      </c>
      <c r="B78" s="3">
        <v>477200</v>
      </c>
      <c r="C78" s="3"/>
      <c r="D78" s="3">
        <f t="shared" si="0"/>
        <v>477200</v>
      </c>
    </row>
    <row r="79" spans="1:4" ht="56.25" x14ac:dyDescent="0.2">
      <c r="A79" s="2" t="s">
        <v>45</v>
      </c>
      <c r="B79" s="3">
        <v>508500</v>
      </c>
      <c r="C79" s="3"/>
      <c r="D79" s="3">
        <f t="shared" si="0"/>
        <v>508500</v>
      </c>
    </row>
    <row r="80" spans="1:4" ht="56.25" x14ac:dyDescent="0.2">
      <c r="A80" s="2" t="s">
        <v>46</v>
      </c>
      <c r="B80" s="3">
        <v>304000</v>
      </c>
      <c r="C80" s="3"/>
      <c r="D80" s="3">
        <f t="shared" si="0"/>
        <v>304000</v>
      </c>
    </row>
    <row r="81" spans="1:4" ht="56.25" x14ac:dyDescent="0.2">
      <c r="A81" s="2" t="s">
        <v>47</v>
      </c>
      <c r="B81" s="3">
        <v>969500</v>
      </c>
      <c r="C81" s="3"/>
      <c r="D81" s="3">
        <f t="shared" si="0"/>
        <v>969500</v>
      </c>
    </row>
    <row r="82" spans="1:4" ht="56.25" x14ac:dyDescent="0.2">
      <c r="A82" s="2" t="s">
        <v>48</v>
      </c>
      <c r="B82" s="3">
        <v>740800</v>
      </c>
      <c r="C82" s="3"/>
      <c r="D82" s="3">
        <f t="shared" si="0"/>
        <v>740800</v>
      </c>
    </row>
    <row r="83" spans="1:4" ht="56.25" x14ac:dyDescent="0.2">
      <c r="A83" s="2" t="s">
        <v>49</v>
      </c>
      <c r="B83" s="3">
        <v>584400</v>
      </c>
      <c r="C83" s="3"/>
      <c r="D83" s="3">
        <f t="shared" si="0"/>
        <v>584400</v>
      </c>
    </row>
    <row r="84" spans="1:4" ht="56.25" x14ac:dyDescent="0.2">
      <c r="A84" s="2" t="s">
        <v>50</v>
      </c>
      <c r="B84" s="3">
        <v>556000</v>
      </c>
      <c r="C84" s="3"/>
      <c r="D84" s="3">
        <f t="shared" si="0"/>
        <v>556000</v>
      </c>
    </row>
    <row r="85" spans="1:4" ht="56.25" x14ac:dyDescent="0.2">
      <c r="A85" s="2" t="s">
        <v>51</v>
      </c>
      <c r="B85" s="3">
        <v>628500</v>
      </c>
      <c r="C85" s="3"/>
      <c r="D85" s="3">
        <f t="shared" si="0"/>
        <v>628500</v>
      </c>
    </row>
    <row r="86" spans="1:4" ht="56.25" x14ac:dyDescent="0.2">
      <c r="A86" s="2" t="s">
        <v>52</v>
      </c>
      <c r="B86" s="3">
        <v>498000</v>
      </c>
      <c r="C86" s="3"/>
      <c r="D86" s="3">
        <f t="shared" si="0"/>
        <v>498000</v>
      </c>
    </row>
    <row r="87" spans="1:4" ht="56.25" x14ac:dyDescent="0.2">
      <c r="A87" s="2" t="s">
        <v>53</v>
      </c>
      <c r="B87" s="3">
        <v>523500</v>
      </c>
      <c r="C87" s="3"/>
      <c r="D87" s="3">
        <f t="shared" si="0"/>
        <v>523500</v>
      </c>
    </row>
    <row r="88" spans="1:4" ht="56.25" x14ac:dyDescent="0.2">
      <c r="A88" s="2" t="s">
        <v>54</v>
      </c>
      <c r="B88" s="3">
        <v>662400</v>
      </c>
      <c r="C88" s="3"/>
      <c r="D88" s="3">
        <f t="shared" si="0"/>
        <v>662400</v>
      </c>
    </row>
    <row r="89" spans="1:4" ht="56.25" x14ac:dyDescent="0.2">
      <c r="A89" s="2" t="s">
        <v>55</v>
      </c>
      <c r="B89" s="3">
        <v>1132000</v>
      </c>
      <c r="C89" s="3"/>
      <c r="D89" s="3">
        <f t="shared" si="0"/>
        <v>1132000</v>
      </c>
    </row>
    <row r="90" spans="1:4" ht="56.25" x14ac:dyDescent="0.2">
      <c r="A90" s="2" t="s">
        <v>56</v>
      </c>
      <c r="B90" s="3">
        <v>435600</v>
      </c>
      <c r="C90" s="3"/>
      <c r="D90" s="3">
        <f t="shared" si="0"/>
        <v>435600</v>
      </c>
    </row>
    <row r="91" spans="1:4" ht="56.25" x14ac:dyDescent="0.2">
      <c r="A91" s="2" t="s">
        <v>57</v>
      </c>
      <c r="B91" s="3">
        <v>449100</v>
      </c>
      <c r="C91" s="3"/>
      <c r="D91" s="3">
        <f t="shared" si="0"/>
        <v>449100</v>
      </c>
    </row>
    <row r="92" spans="1:4" ht="56.25" x14ac:dyDescent="0.2">
      <c r="A92" s="2" t="s">
        <v>58</v>
      </c>
      <c r="B92" s="3">
        <v>512000</v>
      </c>
      <c r="C92" s="3"/>
      <c r="D92" s="3">
        <f t="shared" si="0"/>
        <v>512000</v>
      </c>
    </row>
    <row r="93" spans="1:4" ht="56.25" x14ac:dyDescent="0.2">
      <c r="A93" s="2" t="s">
        <v>59</v>
      </c>
      <c r="B93" s="3">
        <v>505000</v>
      </c>
      <c r="C93" s="3"/>
      <c r="D93" s="3">
        <f t="shared" si="0"/>
        <v>505000</v>
      </c>
    </row>
    <row r="94" spans="1:4" ht="56.25" x14ac:dyDescent="0.2">
      <c r="A94" s="2" t="s">
        <v>60</v>
      </c>
      <c r="B94" s="3">
        <v>633200</v>
      </c>
      <c r="C94" s="3"/>
      <c r="D94" s="3">
        <f t="shared" si="0"/>
        <v>633200</v>
      </c>
    </row>
    <row r="95" spans="1:4" ht="56.25" x14ac:dyDescent="0.2">
      <c r="A95" s="2" t="s">
        <v>61</v>
      </c>
      <c r="B95" s="3">
        <v>399900</v>
      </c>
      <c r="C95" s="3"/>
      <c r="D95" s="3">
        <f t="shared" si="0"/>
        <v>399900</v>
      </c>
    </row>
    <row r="96" spans="1:4" ht="56.25" x14ac:dyDescent="0.2">
      <c r="A96" s="2" t="s">
        <v>62</v>
      </c>
      <c r="B96" s="3">
        <v>637600</v>
      </c>
      <c r="C96" s="3"/>
      <c r="D96" s="3">
        <f t="shared" si="0"/>
        <v>637600</v>
      </c>
    </row>
    <row r="97" spans="1:4" ht="56.25" x14ac:dyDescent="0.2">
      <c r="A97" s="2" t="s">
        <v>63</v>
      </c>
      <c r="B97" s="3">
        <v>476400</v>
      </c>
      <c r="C97" s="3"/>
      <c r="D97" s="3">
        <f t="shared" si="0"/>
        <v>476400</v>
      </c>
    </row>
    <row r="98" spans="1:4" ht="56.25" x14ac:dyDescent="0.2">
      <c r="A98" s="2" t="s">
        <v>64</v>
      </c>
      <c r="B98" s="3">
        <v>881700</v>
      </c>
      <c r="C98" s="3"/>
      <c r="D98" s="3">
        <f t="shared" si="0"/>
        <v>881700</v>
      </c>
    </row>
    <row r="99" spans="1:4" ht="42.6" customHeight="1" x14ac:dyDescent="0.2">
      <c r="A99" s="2" t="s">
        <v>65</v>
      </c>
      <c r="B99" s="3">
        <v>578800</v>
      </c>
      <c r="C99" s="3"/>
      <c r="D99" s="3">
        <f t="shared" si="0"/>
        <v>578800</v>
      </c>
    </row>
    <row r="100" spans="1:4" ht="56.25" x14ac:dyDescent="0.2">
      <c r="A100" s="2" t="s">
        <v>66</v>
      </c>
      <c r="B100" s="3">
        <v>569400</v>
      </c>
      <c r="C100" s="3"/>
      <c r="D100" s="3">
        <f t="shared" si="0"/>
        <v>569400</v>
      </c>
    </row>
    <row r="101" spans="1:4" ht="56.25" x14ac:dyDescent="0.2">
      <c r="A101" s="2" t="s">
        <v>67</v>
      </c>
      <c r="B101" s="3">
        <v>518900</v>
      </c>
      <c r="C101" s="3"/>
      <c r="D101" s="3">
        <f t="shared" si="0"/>
        <v>518900</v>
      </c>
    </row>
    <row r="102" spans="1:4" ht="56.25" x14ac:dyDescent="0.2">
      <c r="A102" s="2" t="s">
        <v>68</v>
      </c>
      <c r="B102" s="3">
        <v>418600</v>
      </c>
      <c r="C102" s="3"/>
      <c r="D102" s="3">
        <f t="shared" si="0"/>
        <v>418600</v>
      </c>
    </row>
    <row r="103" spans="1:4" ht="56.25" x14ac:dyDescent="0.2">
      <c r="A103" s="2" t="s">
        <v>69</v>
      </c>
      <c r="B103" s="3">
        <v>521200</v>
      </c>
      <c r="C103" s="3"/>
      <c r="D103" s="3">
        <f t="shared" si="0"/>
        <v>521200</v>
      </c>
    </row>
    <row r="104" spans="1:4" ht="56.25" x14ac:dyDescent="0.2">
      <c r="A104" s="2" t="s">
        <v>70</v>
      </c>
      <c r="B104" s="3">
        <v>437300</v>
      </c>
      <c r="C104" s="3"/>
      <c r="D104" s="3">
        <f t="shared" si="0"/>
        <v>437300</v>
      </c>
    </row>
    <row r="105" spans="1:4" ht="56.25" x14ac:dyDescent="0.2">
      <c r="A105" s="2" t="s">
        <v>71</v>
      </c>
      <c r="B105" s="3">
        <v>394000</v>
      </c>
      <c r="C105" s="3"/>
      <c r="D105" s="3">
        <f t="shared" si="0"/>
        <v>394000</v>
      </c>
    </row>
    <row r="106" spans="1:4" ht="43.15" customHeight="1" x14ac:dyDescent="0.2">
      <c r="A106" s="2" t="s">
        <v>72</v>
      </c>
      <c r="B106" s="3">
        <v>1563300</v>
      </c>
      <c r="C106" s="3">
        <v>4400</v>
      </c>
      <c r="D106" s="3">
        <f>SUM(B106+C106)</f>
        <v>1567700</v>
      </c>
    </row>
    <row r="107" spans="1:4" ht="56.25" x14ac:dyDescent="0.2">
      <c r="A107" s="2" t="s">
        <v>73</v>
      </c>
      <c r="B107" s="3">
        <v>2108300</v>
      </c>
      <c r="C107" s="3">
        <v>2000</v>
      </c>
      <c r="D107" s="3">
        <f>SUM(B107+C107)</f>
        <v>2110300</v>
      </c>
    </row>
    <row r="108" spans="1:4" ht="56.25" x14ac:dyDescent="0.2">
      <c r="A108" s="2" t="s">
        <v>74</v>
      </c>
      <c r="B108" s="3">
        <v>543400</v>
      </c>
      <c r="C108" s="3"/>
      <c r="D108" s="3">
        <f>SUM(B108+C108)</f>
        <v>543400</v>
      </c>
    </row>
    <row r="109" spans="1:4" ht="45" customHeight="1" x14ac:dyDescent="0.2">
      <c r="A109" s="6" t="s">
        <v>75</v>
      </c>
      <c r="B109" s="3">
        <f>SUM(B76:B108)</f>
        <v>21216900</v>
      </c>
      <c r="C109" s="3">
        <f>SUM(C76:C108)</f>
        <v>6400</v>
      </c>
      <c r="D109" s="3">
        <f>SUM(D76:D108)</f>
        <v>21223300</v>
      </c>
    </row>
    <row r="110" spans="1:4" ht="25.15" customHeight="1" x14ac:dyDescent="0.2">
      <c r="A110" s="6" t="s">
        <v>97</v>
      </c>
      <c r="B110" s="8">
        <f>SUM(B112+B113)</f>
        <v>6107200</v>
      </c>
      <c r="C110" s="8"/>
      <c r="D110" s="8">
        <f>SUM(B110)</f>
        <v>6107200</v>
      </c>
    </row>
    <row r="111" spans="1:4" ht="24" customHeight="1" x14ac:dyDescent="0.2">
      <c r="A111" s="7" t="s">
        <v>17</v>
      </c>
      <c r="B111" s="3"/>
      <c r="C111" s="8"/>
      <c r="D111" s="8"/>
    </row>
    <row r="112" spans="1:4" ht="24" customHeight="1" x14ac:dyDescent="0.2">
      <c r="A112" s="2" t="s">
        <v>103</v>
      </c>
      <c r="B112" s="3">
        <v>5281200</v>
      </c>
      <c r="C112" s="8"/>
      <c r="D112" s="8"/>
    </row>
    <row r="113" spans="1:4" ht="26.45" customHeight="1" x14ac:dyDescent="0.2">
      <c r="A113" s="2" t="s">
        <v>76</v>
      </c>
      <c r="B113" s="3">
        <v>826000</v>
      </c>
      <c r="C113" s="8"/>
      <c r="D113" s="8"/>
    </row>
    <row r="114" spans="1:4" ht="23.45" customHeight="1" x14ac:dyDescent="0.2">
      <c r="A114" s="6" t="s">
        <v>77</v>
      </c>
      <c r="B114" s="8">
        <f>SUM(B14+B75+B109+B110)</f>
        <v>65649400</v>
      </c>
      <c r="C114" s="8">
        <f>SUM(C14+C75+C109+C110)</f>
        <v>104200</v>
      </c>
      <c r="D114" s="8">
        <f>SUM(D14+D75+D109+D110)</f>
        <v>65753600</v>
      </c>
    </row>
    <row r="115" spans="1:4" x14ac:dyDescent="0.2">
      <c r="A115" s="1"/>
    </row>
    <row r="116" spans="1:4" x14ac:dyDescent="0.2">
      <c r="A116" s="1"/>
    </row>
    <row r="117" spans="1:4" x14ac:dyDescent="0.2">
      <c r="A117" s="1"/>
    </row>
    <row r="118" spans="1:4" x14ac:dyDescent="0.2">
      <c r="A118" s="12" t="s">
        <v>81</v>
      </c>
    </row>
    <row r="119" spans="1:4" x14ac:dyDescent="0.2">
      <c r="A119" s="12" t="s">
        <v>82</v>
      </c>
      <c r="C119" s="10" t="s">
        <v>83</v>
      </c>
    </row>
  </sheetData>
  <mergeCells count="8">
    <mergeCell ref="C1:D1"/>
    <mergeCell ref="C2:D2"/>
    <mergeCell ref="B9:D9"/>
    <mergeCell ref="B10:D10"/>
    <mergeCell ref="A9:A11"/>
    <mergeCell ref="A6:D6"/>
    <mergeCell ref="A7:D7"/>
    <mergeCell ref="C3:D3"/>
  </mergeCells>
  <pageMargins left="0.98425196850393704" right="0.39370078740157483" top="0.78740157480314965" bottom="0.78740157480314965" header="0.31496062992125984" footer="0.31496062992125984"/>
  <pageSetup paperSize="9" scale="75" orientation="portrait" r:id="rId1"/>
  <headerFooter differentFirst="1">
    <oddHeader>&amp;C&amp;P</oddHeader>
  </headerFooter>
  <rowBreaks count="2" manualBreakCount="2">
    <brk id="29" max="3" man="1"/>
    <brk id="5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Аркуш2</vt:lpstr>
      <vt:lpstr>Аркуш2!Заголовки_для_печати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OKorsun</dc:creator>
  <cp:lastModifiedBy>Лісова</cp:lastModifiedBy>
  <cp:lastPrinted>2020-09-16T09:33:54Z</cp:lastPrinted>
  <dcterms:created xsi:type="dcterms:W3CDTF">2020-09-15T07:27:00Z</dcterms:created>
  <dcterms:modified xsi:type="dcterms:W3CDTF">2020-09-28T09:40:51Z</dcterms:modified>
</cp:coreProperties>
</file>