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810" activeTab="1"/>
  </bookViews>
  <sheets>
    <sheet name="Додаток розпор 3 " sheetId="1" r:id="rId1"/>
    <sheet name="Додаток розпор 4  " sheetId="2" r:id="rId2"/>
    <sheet name="Лист1" sheetId="3" r:id="rId3"/>
  </sheets>
  <definedNames>
    <definedName name="_xlnm.Print_Area" localSheetId="0">'Додаток розпор 3 '!$A$1:$K$72</definedName>
    <definedName name="_xlnm.Print_Area" localSheetId="1">'Додаток розпор 4  '!$A$1:$G$58</definedName>
  </definedNames>
  <calcPr fullCalcOnLoad="1"/>
</workbook>
</file>

<file path=xl/sharedStrings.xml><?xml version="1.0" encoding="utf-8"?>
<sst xmlns="http://schemas.openxmlformats.org/spreadsheetml/2006/main" count="164" uniqueCount="135">
  <si>
    <t>виробництво взуття</t>
  </si>
  <si>
    <t xml:space="preserve">  </t>
  </si>
  <si>
    <t>прийом</t>
  </si>
  <si>
    <t>випуск</t>
  </si>
  <si>
    <t>ВСЬОГО</t>
  </si>
  <si>
    <t xml:space="preserve">№ </t>
  </si>
  <si>
    <t>(осіб)</t>
  </si>
  <si>
    <t>№</t>
  </si>
  <si>
    <t>виробництво і ремонту літальних, двигунів і обладнання</t>
  </si>
  <si>
    <t xml:space="preserve">суднобудування і судноремонт </t>
  </si>
  <si>
    <t>гірничовидобувна промисловості</t>
  </si>
  <si>
    <t>геологорозвідувальні та топографо-геодезичні роботи</t>
  </si>
  <si>
    <t>буріння свердловин, добування нафти та газу</t>
  </si>
  <si>
    <t>металургійне виробництво</t>
  </si>
  <si>
    <t>виробництво целюлози, паперу і картону</t>
  </si>
  <si>
    <t>виробництво будівельних матеріалів</t>
  </si>
  <si>
    <t>реставраційні роботи</t>
  </si>
  <si>
    <t>виробництво керамічних, фарфорових і фаянсових виробів</t>
  </si>
  <si>
    <t>водний транспорт</t>
  </si>
  <si>
    <t>міський електротранспорт</t>
  </si>
  <si>
    <t>зв’язок</t>
  </si>
  <si>
    <t>текстильне виробництво</t>
  </si>
  <si>
    <t>трикотажне виробництва</t>
  </si>
  <si>
    <t>виробництво хутра</t>
  </si>
  <si>
    <t>Всього по області</t>
  </si>
  <si>
    <t>середньо-річна чисельність</t>
  </si>
  <si>
    <t>072 Фінанси, банківська справа та страхування</t>
  </si>
  <si>
    <t>076 Підприємництво, торгівля та біржова діяльність</t>
  </si>
  <si>
    <t>181 Харчові технології</t>
  </si>
  <si>
    <t>242 Туризм</t>
  </si>
  <si>
    <t>241 Готельно-ресторанна справа</t>
  </si>
  <si>
    <t>071 Облік і оподаткування. Бухгалтерський облік</t>
  </si>
  <si>
    <t>073 Менеджмент. Організація виробництва</t>
  </si>
  <si>
    <t>076 Підприємництво, торгівля та біржова діяльність. Організація заготівель і товарознавство  сільськогосподарської продукції</t>
  </si>
  <si>
    <t>123 Комп'ютерна інженерія. Обслуговування комп'ютерних систем і мереж</t>
  </si>
  <si>
    <t xml:space="preserve">211 Ветеринарна медицина </t>
  </si>
  <si>
    <t>Підготовка бакалаврів, всього по  закладу вищої освіти</t>
  </si>
  <si>
    <t>141 Електроенергетика, електротехніка та електромеханіка. Монтаж, обслуговування та ремонт електротехнічних установок в агропромисловому комплексі</t>
  </si>
  <si>
    <t>192  Будівництво та цивільна інженерія. Монтаж, обслуговування устаткування і систем газопостачання</t>
  </si>
  <si>
    <t>201 Агрономія. Промислове квітництво</t>
  </si>
  <si>
    <t>201 Агрономія. Організація і технологія ведення фермерського господарства</t>
  </si>
  <si>
    <t>204 Технологія виробництва і переробки продукції тваринництва. Виробництво і переробка продукції тваринництва</t>
  </si>
  <si>
    <t>206 Садово-паркове господарство. Зелене будівництво і садово-паркове господарство</t>
  </si>
  <si>
    <t xml:space="preserve">208 Агроінженерія. Експлуатація та ремонт машин і обладнання агропромислового виробництва    </t>
  </si>
  <si>
    <t>207 Водні біоресурси та аквакультура. Рибництво та аквакультура</t>
  </si>
  <si>
    <t>201 Агрономія. Виробництво і переробка продукції рослинництва</t>
  </si>
  <si>
    <t xml:space="preserve">Підготовка бакалаврів </t>
  </si>
  <si>
    <t>Всього, підготовка бакалаврів</t>
  </si>
  <si>
    <t>Медсестринство. Сестринська справа</t>
  </si>
  <si>
    <t>Технології медичної діагностики та лікування. Лабораторна діагностика</t>
  </si>
  <si>
    <t>Фармація, промислова фармація. Фармація</t>
  </si>
  <si>
    <t>Фізична терапія, ерготерапія. Фізична реабілітація</t>
  </si>
  <si>
    <t>Медсестринство. Акушерська справа</t>
  </si>
  <si>
    <t>Медсестринство. Лікувальна справа</t>
  </si>
  <si>
    <t>Стоматологія</t>
  </si>
  <si>
    <t>Стоматологія ортопедична</t>
  </si>
  <si>
    <t>Облік і оподаткування. Бухгалтерський облік</t>
  </si>
  <si>
    <t>Фінанси, банківська справа та страхування</t>
  </si>
  <si>
    <t>Підприємництво, торгівля та біржова діяльність</t>
  </si>
  <si>
    <t>Харчові технології</t>
  </si>
  <si>
    <t>Туризм</t>
  </si>
  <si>
    <t>Готельно-ресторанна справа</t>
  </si>
  <si>
    <t>Менеджмент. Організація виробництва</t>
  </si>
  <si>
    <t>Комп'ютерна інженерія. Обслуговування комп'ютерних систем і мереж</t>
  </si>
  <si>
    <t>Технологія виробництва і переробки продукції тваринництва. Виробництво і переробка продукції тваринництва</t>
  </si>
  <si>
    <t>Водні біоресурси та аквакультура. Рибництво та аквакультура</t>
  </si>
  <si>
    <t xml:space="preserve">Ветеринарна медицина </t>
  </si>
  <si>
    <t>Електроенергетика, електротехніка та електромеханіка. Монтаж, обслуговування та ремонт електротехнічних установок в агропромисловому комплексі</t>
  </si>
  <si>
    <t>Будівництво та цивільна інженерія. Монтаж, обслуговування устаткування і систем газопостачання</t>
  </si>
  <si>
    <t>Агрономія. Промислове квітництво</t>
  </si>
  <si>
    <t>Агрономія. Організація і технологія ведення фермерського господарства</t>
  </si>
  <si>
    <t>Агрономія. Виробництво і переробка продукції рослинництва</t>
  </si>
  <si>
    <t>Садово-паркове господарство. Зелене будівництво і садово-паркове господарство</t>
  </si>
  <si>
    <t xml:space="preserve">Агроінженерія. Експлуатація та ремонт машин і обладнання агропромислового виробництва    </t>
  </si>
  <si>
    <t>випуск, осіб</t>
  </si>
  <si>
    <t>прийом, денна/ заочна, осіб</t>
  </si>
  <si>
    <t>середньорічна кількість, денна/ заочна, осіб</t>
  </si>
  <si>
    <t>252/60</t>
  </si>
  <si>
    <t>Комунальний заклад вищої освіти "Рівненська медична академія" Рівненської обласної ради</t>
  </si>
  <si>
    <t>223 Медсестринство. Сестринська справа</t>
  </si>
  <si>
    <t>223 Медсестринство. Лікувальна справа</t>
  </si>
  <si>
    <t>221 Стоматологія</t>
  </si>
  <si>
    <t>221 Стоматологія. Стоматологія ортопедична</t>
  </si>
  <si>
    <t>226 Фармація, промислова фармація. Фармація</t>
  </si>
  <si>
    <t>224 Технології медичної діагностики та лікування. Лабораторна діагностика</t>
  </si>
  <si>
    <t>223 Медсестринство. Акушерська справа</t>
  </si>
  <si>
    <t>227 Фізична терапія, ерготерапія. Фізична реабілітація</t>
  </si>
  <si>
    <t>Фаховий молодший бакалавр</t>
  </si>
  <si>
    <t xml:space="preserve">                                           </t>
  </si>
  <si>
    <t xml:space="preserve">           </t>
  </si>
  <si>
    <t xml:space="preserve">                 </t>
  </si>
  <si>
    <t xml:space="preserve">                               </t>
  </si>
  <si>
    <t xml:space="preserve">                                        </t>
  </si>
  <si>
    <t xml:space="preserve">                             </t>
  </si>
  <si>
    <t xml:space="preserve">       Олександр НАБОЧУК                         </t>
  </si>
  <si>
    <t>Підготовка фахових молодших бакалаврів, всього по  закладу фахової передвищої освіти</t>
  </si>
  <si>
    <t>Всього, підготовка фахових молодших бакалаврів</t>
  </si>
  <si>
    <t xml:space="preserve">В.о. начальника управління освіти і науки адміністрації                 </t>
  </si>
  <si>
    <t>Освітній ступінь, спеціальність (спеціалізація)</t>
  </si>
  <si>
    <t>Орієнтовна середня вартість підготовки фахового молодшого бакалавра (бакалавра), гривень</t>
  </si>
  <si>
    <t>Назва закладу фахової передвищої та вищої освіти</t>
  </si>
  <si>
    <t xml:space="preserve">Обсяги регіонального замовлення на підготовку фахівців у закладах фахової передвищої та вищої освіти 
Рівненської області на 2020 рік         
</t>
  </si>
  <si>
    <t xml:space="preserve">Найменування освітнього ступеня, спеціальність (спеціалізація) </t>
  </si>
  <si>
    <t>В.о. начальника управління освіти і науки  адміністрації</t>
  </si>
  <si>
    <t>Олександр НАБОЧУК</t>
  </si>
  <si>
    <t>Перший бюджетний період           (2022 рік)</t>
  </si>
  <si>
    <t>Підготовка фахових молодших бакалаврів</t>
  </si>
  <si>
    <t>Плановий рік (2020)</t>
  </si>
  <si>
    <t>Рік, що настає за плановим роком (2021)</t>
  </si>
  <si>
    <t>в тому числі за спеціальностями:</t>
  </si>
  <si>
    <t>62/20</t>
  </si>
  <si>
    <t>18/20</t>
  </si>
  <si>
    <t>72/20</t>
  </si>
  <si>
    <t>15</t>
  </si>
  <si>
    <t>Мирогощанський аграрний коледж</t>
  </si>
  <si>
    <t>Млинівський державний технолого-економічний коледж</t>
  </si>
  <si>
    <t>Рівненський коледж економіки та бізнесу</t>
  </si>
  <si>
    <t>957/60</t>
  </si>
  <si>
    <t>1047/60</t>
  </si>
  <si>
    <t>817/184</t>
  </si>
  <si>
    <t>3047/184</t>
  </si>
  <si>
    <t>3299/184</t>
  </si>
  <si>
    <t>64/30</t>
  </si>
  <si>
    <t>237/67</t>
  </si>
  <si>
    <t>10/8</t>
  </si>
  <si>
    <t>66/29</t>
  </si>
  <si>
    <t>968/67</t>
  </si>
  <si>
    <t>1009/67</t>
  </si>
  <si>
    <t xml:space="preserve"> Фаховий медичний коледж 
комунального закладу вищої освіти "Рівненська медична академія"
Рівненської обласної ради 
</t>
  </si>
  <si>
    <t xml:space="preserve">Відокремлений підрозділ "Костопільський фаховий медичний коледж"  комунального закладу вищої освіти "Рівненська медична академія"
 Рівненської обласної ради
</t>
  </si>
  <si>
    <t>Комунальний заклад "Дубенський фаховий медичний коледж" Рівненської обласної ради</t>
  </si>
  <si>
    <t>Прогнозні показники потреби у фахівцях на регіональному ринку праці на 2020 - 2022 роки</t>
  </si>
  <si>
    <t xml:space="preserve">Відокремлений підрозділ "Рокитнівський фаховий медичний коледж" 
комунального закладу вищої освіти  "Рівненська медична академія" Рівненської обласної ради
</t>
  </si>
  <si>
    <t>Додаток 3                                                        до розпорядження   голови                облдержадміністрації                           01.06.2020 № 332</t>
  </si>
  <si>
    <t>Додаток 4 
до розпорядження голови
облдержадміністрації
01.06.2020 № 332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</si>
</sst>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0"/>
    <numFmt numFmtId="197" formatCode="0.0000"/>
    <numFmt numFmtId="198" formatCode="0.000"/>
    <numFmt numFmtId="199" formatCode="0.0"/>
    <numFmt numFmtId="200" formatCode="0.000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16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6" applyNumberFormat="0" applyFill="0" applyAlignment="0" applyProtection="0"/>
    <xf numFmtId="0" fontId="14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3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10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86" applyFont="1" applyFill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0" xfId="86" applyFont="1" applyFill="1" applyAlignment="1">
      <alignment horizontal="right" vertical="top" wrapText="1"/>
      <protection/>
    </xf>
    <xf numFmtId="0" fontId="3" fillId="0" borderId="0" xfId="86" applyFont="1" applyFill="1" applyAlignment="1">
      <alignment wrapText="1"/>
      <protection/>
    </xf>
    <xf numFmtId="0" fontId="4" fillId="0" borderId="10" xfId="86" applyFont="1" applyFill="1" applyBorder="1" applyAlignment="1">
      <alignment horizontal="center" vertical="center" wrapText="1"/>
      <protection/>
    </xf>
    <xf numFmtId="0" fontId="4" fillId="0" borderId="0" xfId="86" applyFont="1" applyFill="1" applyAlignment="1">
      <alignment horizontal="center" vertical="center" wrapText="1"/>
      <protection/>
    </xf>
    <xf numFmtId="0" fontId="3" fillId="0" borderId="10" xfId="86" applyFont="1" applyFill="1" applyBorder="1" applyAlignment="1">
      <alignment wrapText="1"/>
      <protection/>
    </xf>
    <xf numFmtId="0" fontId="3" fillId="0" borderId="10" xfId="86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wrapText="1"/>
      <protection/>
    </xf>
    <xf numFmtId="0" fontId="5" fillId="0" borderId="0" xfId="86" applyFont="1" applyFill="1" applyAlignment="1">
      <alignment wrapText="1"/>
      <protection/>
    </xf>
    <xf numFmtId="0" fontId="3" fillId="0" borderId="10" xfId="86" applyFont="1" applyFill="1" applyBorder="1" applyAlignment="1">
      <alignment horizontal="justify" vertical="center" wrapText="1"/>
      <protection/>
    </xf>
    <xf numFmtId="0" fontId="5" fillId="0" borderId="0" xfId="86" applyFont="1" applyFill="1" applyBorder="1" applyAlignment="1">
      <alignment horizontal="center" vertical="center" wrapText="1"/>
      <protection/>
    </xf>
    <xf numFmtId="0" fontId="3" fillId="0" borderId="0" xfId="86" applyFont="1" applyFill="1" applyBorder="1" applyAlignment="1">
      <alignment horizontal="center" vertical="center" wrapText="1"/>
      <protection/>
    </xf>
    <xf numFmtId="0" fontId="6" fillId="0" borderId="0" xfId="84">
      <alignment/>
      <protection/>
    </xf>
    <xf numFmtId="0" fontId="6" fillId="0" borderId="0" xfId="84" applyAlignment="1">
      <alignment horizontal="center"/>
      <protection/>
    </xf>
    <xf numFmtId="0" fontId="6" fillId="0" borderId="0" xfId="84" applyAlignment="1">
      <alignment wrapText="1"/>
      <protection/>
    </xf>
    <xf numFmtId="0" fontId="22" fillId="0" borderId="0" xfId="84" applyFont="1" applyAlignment="1">
      <alignment horizontal="center"/>
      <protection/>
    </xf>
    <xf numFmtId="0" fontId="22" fillId="0" borderId="0" xfId="84" applyFont="1" applyAlignment="1">
      <alignment wrapText="1"/>
      <protection/>
    </xf>
    <xf numFmtId="0" fontId="21" fillId="0" borderId="0" xfId="84" applyFont="1" applyAlignment="1">
      <alignment horizontal="center" wrapText="1"/>
      <protection/>
    </xf>
    <xf numFmtId="0" fontId="22" fillId="0" borderId="10" xfId="84" applyFont="1" applyBorder="1" applyAlignment="1">
      <alignment horizontal="center"/>
      <protection/>
    </xf>
    <xf numFmtId="0" fontId="22" fillId="0" borderId="10" xfId="84" applyFont="1" applyBorder="1" applyAlignment="1">
      <alignment horizontal="center" vertical="center" wrapText="1"/>
      <protection/>
    </xf>
    <xf numFmtId="0" fontId="24" fillId="0" borderId="0" xfId="86" applyFont="1" applyFill="1" applyBorder="1" applyAlignment="1">
      <alignment wrapText="1"/>
      <protection/>
    </xf>
    <xf numFmtId="0" fontId="24" fillId="0" borderId="0" xfId="86" applyFont="1" applyFill="1" applyBorder="1" applyAlignment="1">
      <alignment horizontal="center" vertical="center" wrapText="1"/>
      <protection/>
    </xf>
    <xf numFmtId="0" fontId="25" fillId="0" borderId="0" xfId="86" applyFont="1" applyFill="1" applyBorder="1" applyAlignment="1">
      <alignment horizontal="center" vertical="center" wrapText="1"/>
      <protection/>
    </xf>
    <xf numFmtId="0" fontId="22" fillId="0" borderId="10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left" vertical="top" wrapText="1"/>
      <protection/>
    </xf>
    <xf numFmtId="0" fontId="3" fillId="0" borderId="0" xfId="86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22" fillId="0" borderId="0" xfId="84" applyFont="1">
      <alignment/>
      <protection/>
    </xf>
    <xf numFmtId="0" fontId="4" fillId="0" borderId="0" xfId="86" applyFont="1" applyFill="1" applyBorder="1" applyAlignment="1">
      <alignment horizontal="left" vertical="top" wrapText="1"/>
      <protection/>
    </xf>
    <xf numFmtId="0" fontId="4" fillId="0" borderId="0" xfId="86" applyFont="1" applyFill="1" applyBorder="1" applyAlignment="1">
      <alignment horizontal="center" vertical="center" wrapText="1"/>
      <protection/>
    </xf>
    <xf numFmtId="0" fontId="27" fillId="0" borderId="0" xfId="84" applyFont="1" applyAlignment="1">
      <alignment horizontal="center"/>
      <protection/>
    </xf>
    <xf numFmtId="0" fontId="27" fillId="0" borderId="0" xfId="84" applyFont="1" applyAlignment="1">
      <alignment wrapText="1"/>
      <protection/>
    </xf>
    <xf numFmtId="0" fontId="27" fillId="0" borderId="0" xfId="84" applyFont="1">
      <alignment/>
      <protection/>
    </xf>
    <xf numFmtId="0" fontId="3" fillId="0" borderId="10" xfId="84" applyFont="1" applyFill="1" applyBorder="1" applyAlignment="1">
      <alignment horizontal="center" wrapText="1"/>
      <protection/>
    </xf>
    <xf numFmtId="0" fontId="3" fillId="0" borderId="0" xfId="84" applyFont="1" applyFill="1" applyBorder="1" applyAlignment="1">
      <alignment horizontal="center" wrapText="1"/>
      <protection/>
    </xf>
    <xf numFmtId="0" fontId="3" fillId="0" borderId="0" xfId="84" applyFont="1" applyBorder="1" applyAlignment="1">
      <alignment horizontal="center"/>
      <protection/>
    </xf>
    <xf numFmtId="0" fontId="3" fillId="24" borderId="0" xfId="84" applyFont="1" applyFill="1" applyBorder="1" applyAlignment="1">
      <alignment horizontal="center"/>
      <protection/>
    </xf>
    <xf numFmtId="0" fontId="3" fillId="0" borderId="0" xfId="84" applyFont="1" applyFill="1" applyBorder="1" applyAlignment="1">
      <alignment wrapText="1"/>
      <protection/>
    </xf>
    <xf numFmtId="0" fontId="4" fillId="0" borderId="0" xfId="84" applyFont="1" applyBorder="1" applyAlignment="1">
      <alignment horizontal="center" wrapText="1"/>
      <protection/>
    </xf>
    <xf numFmtId="0" fontId="4" fillId="0" borderId="0" xfId="84" applyFont="1" applyBorder="1" applyAlignment="1">
      <alignment horizontal="center"/>
      <protection/>
    </xf>
    <xf numFmtId="0" fontId="5" fillId="0" borderId="0" xfId="86" applyFont="1" applyFill="1" applyBorder="1" applyAlignment="1">
      <alignment horizontal="center" vertical="center" wrapText="1"/>
      <protection/>
    </xf>
    <xf numFmtId="0" fontId="5" fillId="0" borderId="10" xfId="86" applyFont="1" applyFill="1" applyBorder="1" applyAlignment="1">
      <alignment wrapText="1"/>
      <protection/>
    </xf>
    <xf numFmtId="0" fontId="5" fillId="0" borderId="11" xfId="86" applyFont="1" applyFill="1" applyBorder="1" applyAlignment="1">
      <alignment wrapText="1"/>
      <protection/>
    </xf>
    <xf numFmtId="0" fontId="5" fillId="0" borderId="0" xfId="86" applyFont="1" applyFill="1" applyBorder="1" applyAlignment="1">
      <alignment wrapText="1"/>
      <protection/>
    </xf>
    <xf numFmtId="0" fontId="3" fillId="0" borderId="10" xfId="86" applyFont="1" applyFill="1" applyBorder="1" applyAlignment="1">
      <alignment horizontal="justify" vertical="center"/>
      <protection/>
    </xf>
    <xf numFmtId="0" fontId="4" fillId="0" borderId="10" xfId="86" applyFont="1" applyFill="1" applyBorder="1" applyAlignment="1">
      <alignment horizontal="left" vertical="center" wrapText="1"/>
      <protection/>
    </xf>
    <xf numFmtId="0" fontId="22" fillId="0" borderId="10" xfId="84" applyFont="1" applyBorder="1" applyAlignment="1">
      <alignment horizontal="center" vertical="center"/>
      <protection/>
    </xf>
    <xf numFmtId="0" fontId="6" fillId="0" borderId="10" xfId="84" applyBorder="1">
      <alignment/>
      <protection/>
    </xf>
    <xf numFmtId="0" fontId="22" fillId="0" borderId="10" xfId="84" applyFont="1" applyFill="1" applyBorder="1" applyAlignment="1">
      <alignment horizontal="center" vertical="center" wrapText="1"/>
      <protection/>
    </xf>
    <xf numFmtId="0" fontId="3" fillId="0" borderId="10" xfId="84" applyFont="1" applyFill="1" applyBorder="1" applyAlignment="1">
      <alignment horizontal="center" vertical="center" wrapText="1"/>
      <protection/>
    </xf>
    <xf numFmtId="0" fontId="24" fillId="0" borderId="0" xfId="86" applyFont="1" applyFill="1" applyBorder="1" applyAlignment="1">
      <alignment vertical="center" wrapText="1"/>
      <protection/>
    </xf>
    <xf numFmtId="0" fontId="25" fillId="0" borderId="0" xfId="86" applyFont="1" applyFill="1" applyBorder="1" applyAlignment="1">
      <alignment vertical="center" wrapText="1"/>
      <protection/>
    </xf>
    <xf numFmtId="0" fontId="4" fillId="0" borderId="0" xfId="86" applyFont="1" applyFill="1" applyBorder="1" applyAlignment="1">
      <alignment vertical="top" wrapText="1"/>
      <protection/>
    </xf>
    <xf numFmtId="0" fontId="4" fillId="0" borderId="0" xfId="86" applyFont="1" applyFill="1" applyBorder="1" applyAlignment="1">
      <alignment horizontal="left" wrapText="1"/>
      <protection/>
    </xf>
    <xf numFmtId="0" fontId="21" fillId="0" borderId="0" xfId="86" applyFont="1" applyBorder="1" applyAlignment="1">
      <alignment horizontal="center" vertical="center"/>
      <protection/>
    </xf>
    <xf numFmtId="3" fontId="4" fillId="0" borderId="0" xfId="86" applyNumberFormat="1" applyFont="1" applyFill="1" applyBorder="1" applyAlignment="1">
      <alignment horizontal="center" wrapText="1"/>
      <protection/>
    </xf>
    <xf numFmtId="0" fontId="5" fillId="0" borderId="10" xfId="84" applyFont="1" applyBorder="1" applyAlignment="1">
      <alignment horizontal="center"/>
      <protection/>
    </xf>
    <xf numFmtId="49" fontId="3" fillId="0" borderId="10" xfId="86" applyNumberFormat="1" applyFont="1" applyFill="1" applyBorder="1" applyAlignment="1">
      <alignment horizontal="center" vertical="center" wrapText="1"/>
      <protection/>
    </xf>
    <xf numFmtId="0" fontId="3" fillId="0" borderId="10" xfId="84" applyFont="1" applyFill="1" applyBorder="1" applyAlignment="1">
      <alignment wrapText="1"/>
      <protection/>
    </xf>
    <xf numFmtId="0" fontId="3" fillId="0" borderId="10" xfId="84" applyFont="1" applyBorder="1" applyAlignment="1">
      <alignment wrapText="1"/>
      <protection/>
    </xf>
    <xf numFmtId="0" fontId="3" fillId="0" borderId="10" xfId="84" applyFont="1" applyBorder="1" applyAlignment="1">
      <alignment horizontal="center" vertical="center"/>
      <protection/>
    </xf>
    <xf numFmtId="0" fontId="3" fillId="0" borderId="10" xfId="84" applyFont="1" applyBorder="1" applyAlignment="1">
      <alignment horizontal="center"/>
      <protection/>
    </xf>
    <xf numFmtId="0" fontId="3" fillId="0" borderId="0" xfId="86" applyFont="1" applyFill="1" applyBorder="1" applyAlignment="1">
      <alignment horizontal="justify" vertical="center" wrapText="1"/>
      <protection/>
    </xf>
    <xf numFmtId="0" fontId="3" fillId="0" borderId="10" xfId="86" applyFont="1" applyFill="1" applyBorder="1" applyAlignment="1">
      <alignment vertical="center" wrapText="1"/>
      <protection/>
    </xf>
    <xf numFmtId="0" fontId="21" fillId="0" borderId="10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/>
      <protection/>
    </xf>
    <xf numFmtId="0" fontId="22" fillId="24" borderId="10" xfId="84" applyFont="1" applyFill="1" applyBorder="1" applyAlignment="1">
      <alignment horizontal="center" vertical="center"/>
      <protection/>
    </xf>
    <xf numFmtId="0" fontId="3" fillId="0" borderId="12" xfId="86" applyFont="1" applyFill="1" applyBorder="1" applyAlignment="1">
      <alignment horizontal="center" vertical="center" wrapText="1"/>
      <protection/>
    </xf>
    <xf numFmtId="0" fontId="4" fillId="0" borderId="13" xfId="86" applyFont="1" applyFill="1" applyBorder="1" applyAlignment="1">
      <alignment vertical="top" wrapText="1"/>
      <protection/>
    </xf>
    <xf numFmtId="0" fontId="4" fillId="0" borderId="14" xfId="86" applyFont="1" applyFill="1" applyBorder="1" applyAlignment="1">
      <alignment horizontal="left" wrapText="1"/>
      <protection/>
    </xf>
    <xf numFmtId="0" fontId="4" fillId="0" borderId="15" xfId="86" applyFont="1" applyFill="1" applyBorder="1" applyAlignment="1">
      <alignment horizontal="center" vertical="center" wrapText="1"/>
      <protection/>
    </xf>
    <xf numFmtId="0" fontId="4" fillId="0" borderId="16" xfId="86" applyFont="1" applyFill="1" applyBorder="1" applyAlignment="1">
      <alignment horizontal="center" vertical="center" wrapText="1"/>
      <protection/>
    </xf>
    <xf numFmtId="0" fontId="21" fillId="0" borderId="16" xfId="86" applyFont="1" applyBorder="1" applyAlignment="1">
      <alignment horizontal="center" vertical="center"/>
      <protection/>
    </xf>
    <xf numFmtId="3" fontId="4" fillId="0" borderId="17" xfId="86" applyNumberFormat="1" applyFont="1" applyFill="1" applyBorder="1" applyAlignment="1">
      <alignment horizontal="center" wrapText="1"/>
      <protection/>
    </xf>
    <xf numFmtId="0" fontId="4" fillId="0" borderId="10" xfId="86" applyFont="1" applyFill="1" applyBorder="1" applyAlignment="1">
      <alignment wrapText="1"/>
      <protection/>
    </xf>
    <xf numFmtId="0" fontId="21" fillId="0" borderId="10" xfId="86" applyFont="1" applyBorder="1" applyAlignment="1">
      <alignment horizontal="center" vertical="center"/>
      <protection/>
    </xf>
    <xf numFmtId="3" fontId="4" fillId="0" borderId="10" xfId="86" applyNumberFormat="1" applyFont="1" applyBorder="1" applyAlignment="1">
      <alignment horizontal="center" vertical="center"/>
      <protection/>
    </xf>
    <xf numFmtId="3" fontId="4" fillId="0" borderId="10" xfId="86" applyNumberFormat="1" applyFont="1" applyFill="1" applyBorder="1" applyAlignment="1">
      <alignment horizontal="center" vertical="center" wrapText="1"/>
      <protection/>
    </xf>
    <xf numFmtId="0" fontId="21" fillId="25" borderId="10" xfId="85" applyFont="1" applyFill="1" applyBorder="1" applyAlignment="1">
      <alignment horizontal="center" vertical="center" wrapText="1"/>
      <protection/>
    </xf>
    <xf numFmtId="0" fontId="4" fillId="25" borderId="10" xfId="85" applyFont="1" applyFill="1" applyBorder="1" applyAlignment="1">
      <alignment horizontal="center" vertical="center" wrapText="1"/>
      <protection/>
    </xf>
    <xf numFmtId="0" fontId="21" fillId="25" borderId="10" xfId="84" applyFont="1" applyFill="1" applyBorder="1" applyAlignment="1">
      <alignment horizontal="center" vertical="center"/>
      <protection/>
    </xf>
    <xf numFmtId="0" fontId="22" fillId="25" borderId="10" xfId="84" applyFont="1" applyFill="1" applyBorder="1" applyAlignment="1">
      <alignment horizontal="center" vertical="center"/>
      <protection/>
    </xf>
    <xf numFmtId="0" fontId="4" fillId="25" borderId="10" xfId="84" applyFont="1" applyFill="1" applyBorder="1" applyAlignment="1">
      <alignment horizontal="center" vertical="center"/>
      <protection/>
    </xf>
    <xf numFmtId="0" fontId="4" fillId="0" borderId="10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23" fillId="0" borderId="10" xfId="86" applyFont="1" applyBorder="1" applyAlignment="1">
      <alignment horizontal="center" vertical="center"/>
      <protection/>
    </xf>
    <xf numFmtId="0" fontId="23" fillId="0" borderId="10" xfId="86" applyFont="1" applyFill="1" applyBorder="1" applyAlignment="1">
      <alignment horizontal="center" vertical="center"/>
      <protection/>
    </xf>
    <xf numFmtId="3" fontId="3" fillId="0" borderId="10" xfId="86" applyNumberFormat="1" applyFont="1" applyFill="1" applyBorder="1" applyAlignment="1">
      <alignment horizontal="center" vertical="center" wrapText="1"/>
      <protection/>
    </xf>
    <xf numFmtId="3" fontId="23" fillId="0" borderId="10" xfId="86" applyNumberFormat="1" applyFont="1" applyBorder="1" applyAlignment="1">
      <alignment horizontal="center" vertical="center"/>
      <protection/>
    </xf>
    <xf numFmtId="0" fontId="23" fillId="0" borderId="10" xfId="86" applyFont="1" applyBorder="1" applyAlignment="1">
      <alignment horizontal="center" vertical="center" wrapText="1"/>
      <protection/>
    </xf>
    <xf numFmtId="0" fontId="24" fillId="0" borderId="0" xfId="86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0" borderId="0" xfId="86" applyFont="1" applyFill="1" applyBorder="1" applyAlignment="1">
      <alignment horizontal="center" vertical="center" wrapText="1"/>
      <protection/>
    </xf>
    <xf numFmtId="0" fontId="3" fillId="0" borderId="0" xfId="86" applyFont="1" applyFill="1" applyBorder="1" applyAlignment="1">
      <alignment horizontal="left" vertical="center" wrapText="1"/>
      <protection/>
    </xf>
    <xf numFmtId="0" fontId="20" fillId="0" borderId="0" xfId="75" applyAlignment="1">
      <alignment horizontal="left" wrapText="1"/>
      <protection/>
    </xf>
    <xf numFmtId="0" fontId="3" fillId="0" borderId="10" xfId="86" applyFont="1" applyBorder="1" applyAlignment="1">
      <alignment horizontal="center" vertical="center"/>
      <protection/>
    </xf>
    <xf numFmtId="3" fontId="23" fillId="0" borderId="10" xfId="86" applyNumberFormat="1" applyFont="1" applyFill="1" applyBorder="1" applyAlignment="1">
      <alignment horizontal="center" vertical="center"/>
      <protection/>
    </xf>
    <xf numFmtId="0" fontId="24" fillId="0" borderId="0" xfId="86" applyFont="1" applyFill="1" applyBorder="1" applyAlignment="1">
      <alignment horizontal="left" vertical="center" wrapText="1"/>
      <protection/>
    </xf>
    <xf numFmtId="3" fontId="3" fillId="0" borderId="10" xfId="86" applyNumberFormat="1" applyFont="1" applyBorder="1" applyAlignment="1">
      <alignment horizontal="center" vertical="center"/>
      <protection/>
    </xf>
    <xf numFmtId="0" fontId="3" fillId="0" borderId="10" xfId="86" applyFont="1" applyFill="1" applyBorder="1" applyAlignment="1">
      <alignment horizontal="center" vertical="center"/>
      <protection/>
    </xf>
    <xf numFmtId="0" fontId="22" fillId="0" borderId="18" xfId="84" applyFont="1" applyBorder="1" applyAlignment="1">
      <alignment horizontal="right"/>
      <protection/>
    </xf>
    <xf numFmtId="0" fontId="2" fillId="0" borderId="0" xfId="84" applyFont="1" applyAlignment="1">
      <alignment horizontal="center" wrapText="1"/>
      <protection/>
    </xf>
    <xf numFmtId="0" fontId="21" fillId="0" borderId="10" xfId="84" applyFont="1" applyBorder="1" applyAlignment="1">
      <alignment horizontal="center" vertical="center" wrapText="1"/>
      <protection/>
    </xf>
    <xf numFmtId="0" fontId="21" fillId="0" borderId="10" xfId="84" applyFont="1" applyBorder="1" applyAlignment="1">
      <alignment horizontal="center" wrapText="1"/>
      <protection/>
    </xf>
    <xf numFmtId="0" fontId="22" fillId="0" borderId="10" xfId="84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3" fillId="0" borderId="0" xfId="84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4" fillId="0" borderId="0" xfId="86" applyFont="1" applyFill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Alignment="1">
      <alignment/>
    </xf>
    <xf numFmtId="0" fontId="22" fillId="0" borderId="18" xfId="84" applyFont="1" applyBorder="1" applyAlignment="1">
      <alignment horizontal="right" wrapText="1"/>
      <protection/>
    </xf>
    <xf numFmtId="0" fontId="24" fillId="0" borderId="0" xfId="86" applyFont="1" applyFill="1" applyBorder="1" applyAlignment="1">
      <alignment horizontal="center" wrapText="1"/>
      <protection/>
    </xf>
    <xf numFmtId="0" fontId="22" fillId="0" borderId="10" xfId="84" applyFont="1" applyBorder="1" applyAlignment="1">
      <alignment horizontal="center" vertical="center"/>
      <protection/>
    </xf>
    <xf numFmtId="0" fontId="21" fillId="0" borderId="10" xfId="84" applyFont="1" applyBorder="1" applyAlignment="1">
      <alignment horizontal="center"/>
      <protection/>
    </xf>
    <xf numFmtId="0" fontId="22" fillId="0" borderId="10" xfId="84" applyFont="1" applyBorder="1" applyAlignment="1">
      <alignment horizontal="center" wrapText="1"/>
      <protection/>
    </xf>
    <xf numFmtId="0" fontId="4" fillId="25" borderId="10" xfId="84" applyFont="1" applyFill="1" applyBorder="1" applyAlignment="1">
      <alignment horizont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_Володимирець" xfId="84"/>
    <cellStyle name="Обычный_ВПУ 1" xfId="85"/>
    <cellStyle name="Обычный_Регіональне замовлення 2017 (квітень)  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Текст попередження" xfId="98"/>
    <cellStyle name="Текст пояснення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219075</xdr:rowOff>
    </xdr:from>
    <xdr:to>
      <xdr:col>4</xdr:col>
      <xdr:colOff>495300</xdr:colOff>
      <xdr:row>6</xdr:row>
      <xdr:rowOff>219075</xdr:rowOff>
    </xdr:to>
    <xdr:sp>
      <xdr:nvSpPr>
        <xdr:cNvPr id="1" name="Line 6"/>
        <xdr:cNvSpPr>
          <a:spLocks/>
        </xdr:cNvSpPr>
      </xdr:nvSpPr>
      <xdr:spPr>
        <a:xfrm>
          <a:off x="960120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6</xdr:row>
      <xdr:rowOff>219075</xdr:rowOff>
    </xdr:from>
    <xdr:to>
      <xdr:col>4</xdr:col>
      <xdr:colOff>495300</xdr:colOff>
      <xdr:row>6</xdr:row>
      <xdr:rowOff>219075</xdr:rowOff>
    </xdr:to>
    <xdr:sp>
      <xdr:nvSpPr>
        <xdr:cNvPr id="2" name="Line 6"/>
        <xdr:cNvSpPr>
          <a:spLocks/>
        </xdr:cNvSpPr>
      </xdr:nvSpPr>
      <xdr:spPr>
        <a:xfrm>
          <a:off x="960120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6</xdr:row>
      <xdr:rowOff>219075</xdr:rowOff>
    </xdr:from>
    <xdr:to>
      <xdr:col>4</xdr:col>
      <xdr:colOff>495300</xdr:colOff>
      <xdr:row>6</xdr:row>
      <xdr:rowOff>219075</xdr:rowOff>
    </xdr:to>
    <xdr:sp>
      <xdr:nvSpPr>
        <xdr:cNvPr id="3" name="Line 6"/>
        <xdr:cNvSpPr>
          <a:spLocks/>
        </xdr:cNvSpPr>
      </xdr:nvSpPr>
      <xdr:spPr>
        <a:xfrm>
          <a:off x="960120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view="pageBreakPreview" zoomScale="90" zoomScaleNormal="101" zoomScaleSheetLayoutView="90" workbookViewId="0" topLeftCell="A1">
      <pane xSplit="2" topLeftCell="C1" activePane="topRight" state="frozen"/>
      <selection pane="topLeft" activeCell="A47" sqref="A47"/>
      <selection pane="topRight" activeCell="G100" sqref="G100"/>
    </sheetView>
  </sheetViews>
  <sheetFormatPr defaultColWidth="9.00390625" defaultRowHeight="12.75"/>
  <cols>
    <col min="1" max="1" width="3.875" style="15" customWidth="1"/>
    <col min="2" max="2" width="41.875" style="16" customWidth="1"/>
    <col min="3" max="3" width="10.125" style="15" customWidth="1"/>
    <col min="4" max="4" width="9.375" style="15" customWidth="1"/>
    <col min="5" max="5" width="12.75390625" style="15" customWidth="1"/>
    <col min="6" max="6" width="9.125" style="15" customWidth="1"/>
    <col min="7" max="7" width="9.125" style="14" customWidth="1"/>
    <col min="8" max="8" width="13.25390625" style="14" customWidth="1"/>
    <col min="9" max="9" width="10.875" style="14" customWidth="1"/>
    <col min="10" max="10" width="10.00390625" style="14" customWidth="1"/>
    <col min="11" max="11" width="13.125" style="14" customWidth="1"/>
    <col min="12" max="14" width="4.125" style="14" customWidth="1"/>
    <col min="15" max="16" width="3.125" style="14" customWidth="1"/>
    <col min="17" max="17" width="4.125" style="14" customWidth="1"/>
    <col min="18" max="19" width="3.125" style="14" customWidth="1"/>
    <col min="20" max="20" width="4.125" style="14" customWidth="1"/>
    <col min="21" max="21" width="3.125" style="14" customWidth="1"/>
    <col min="22" max="22" width="4.125" style="14" customWidth="1"/>
    <col min="23" max="23" width="3.125" style="14" customWidth="1"/>
    <col min="24" max="26" width="4.125" style="14" customWidth="1"/>
    <col min="27" max="27" width="3.125" style="14" customWidth="1"/>
    <col min="28" max="28" width="4.125" style="14" customWidth="1"/>
    <col min="29" max="29" width="4.375" style="14" customWidth="1"/>
    <col min="30" max="31" width="3.125" style="14" customWidth="1"/>
    <col min="32" max="32" width="4.125" style="14" customWidth="1"/>
    <col min="33" max="35" width="3.125" style="14" customWidth="1"/>
    <col min="36" max="16384" width="9.125" style="14" customWidth="1"/>
  </cols>
  <sheetData>
    <row r="1" spans="1:12" ht="15.75" customHeight="1">
      <c r="A1" s="17"/>
      <c r="B1" s="18"/>
      <c r="C1" s="17"/>
      <c r="D1" s="17"/>
      <c r="I1" s="92" t="s">
        <v>133</v>
      </c>
      <c r="J1" s="113"/>
      <c r="K1" s="113"/>
      <c r="L1" s="113"/>
    </row>
    <row r="2" spans="1:12" ht="15.75" customHeight="1">
      <c r="A2" s="17"/>
      <c r="B2" s="18"/>
      <c r="C2" s="17"/>
      <c r="D2" s="17"/>
      <c r="I2" s="113"/>
      <c r="J2" s="113"/>
      <c r="K2" s="113"/>
      <c r="L2" s="113"/>
    </row>
    <row r="3" spans="1:12" ht="45" customHeight="1">
      <c r="A3" s="17"/>
      <c r="B3" s="18"/>
      <c r="C3" s="17"/>
      <c r="D3" s="17"/>
      <c r="I3" s="113"/>
      <c r="J3" s="113"/>
      <c r="K3" s="113"/>
      <c r="L3" s="113"/>
    </row>
    <row r="4" spans="1:8" ht="23.25" customHeight="1">
      <c r="A4" s="17"/>
      <c r="B4" s="18"/>
      <c r="C4" s="17"/>
      <c r="D4" s="17"/>
      <c r="E4" s="28"/>
      <c r="F4" s="28"/>
      <c r="G4" s="28"/>
      <c r="H4" s="28"/>
    </row>
    <row r="5" spans="1:11" ht="20.25" customHeight="1">
      <c r="A5" s="103" t="s">
        <v>131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 customHeight="1">
      <c r="A6" s="19"/>
      <c r="B6" s="19"/>
      <c r="C6" s="19"/>
      <c r="D6" s="19"/>
      <c r="E6" s="19"/>
      <c r="F6" s="114"/>
      <c r="G6" s="114"/>
      <c r="H6" s="114"/>
      <c r="J6" s="102" t="s">
        <v>6</v>
      </c>
      <c r="K6" s="102"/>
    </row>
    <row r="7" spans="1:11" ht="33.75" customHeight="1">
      <c r="A7" s="116" t="s">
        <v>7</v>
      </c>
      <c r="B7" s="106" t="s">
        <v>102</v>
      </c>
      <c r="C7" s="106" t="s">
        <v>107</v>
      </c>
      <c r="D7" s="106"/>
      <c r="E7" s="106"/>
      <c r="F7" s="106" t="s">
        <v>108</v>
      </c>
      <c r="G7" s="106"/>
      <c r="H7" s="106"/>
      <c r="I7" s="106" t="s">
        <v>105</v>
      </c>
      <c r="J7" s="106"/>
      <c r="K7" s="106"/>
    </row>
    <row r="8" spans="1:11" ht="51" customHeight="1">
      <c r="A8" s="116"/>
      <c r="B8" s="106"/>
      <c r="C8" s="21" t="s">
        <v>2</v>
      </c>
      <c r="D8" s="21" t="s">
        <v>3</v>
      </c>
      <c r="E8" s="21" t="s">
        <v>25</v>
      </c>
      <c r="F8" s="21" t="s">
        <v>2</v>
      </c>
      <c r="G8" s="21" t="s">
        <v>3</v>
      </c>
      <c r="H8" s="21" t="s">
        <v>25</v>
      </c>
      <c r="I8" s="21" t="s">
        <v>2</v>
      </c>
      <c r="J8" s="21" t="s">
        <v>3</v>
      </c>
      <c r="K8" s="21" t="s">
        <v>25</v>
      </c>
    </row>
    <row r="9" spans="1:11" ht="17.25" customHeight="1">
      <c r="A9" s="104" t="s">
        <v>46</v>
      </c>
      <c r="B9" s="107"/>
      <c r="C9" s="21"/>
      <c r="D9" s="21"/>
      <c r="E9" s="21"/>
      <c r="F9" s="21"/>
      <c r="G9" s="21"/>
      <c r="H9" s="21"/>
      <c r="I9" s="49"/>
      <c r="J9" s="49"/>
      <c r="K9" s="49"/>
    </row>
    <row r="10" spans="1:11" ht="15.75" customHeight="1">
      <c r="A10" s="117" t="s">
        <v>4</v>
      </c>
      <c r="B10" s="117"/>
      <c r="C10" s="80">
        <f>SUM(C12:C21)</f>
        <v>90</v>
      </c>
      <c r="D10" s="80">
        <f aca="true" t="shared" si="0" ref="D10:K10">SUM(D12:D21)</f>
        <v>41</v>
      </c>
      <c r="E10" s="80">
        <f t="shared" si="0"/>
        <v>252</v>
      </c>
      <c r="F10" s="81">
        <f t="shared" si="0"/>
        <v>101</v>
      </c>
      <c r="G10" s="81">
        <f t="shared" si="0"/>
        <v>66</v>
      </c>
      <c r="H10" s="81">
        <f t="shared" si="0"/>
        <v>287</v>
      </c>
      <c r="I10" s="80">
        <f t="shared" si="0"/>
        <v>94</v>
      </c>
      <c r="J10" s="80">
        <f t="shared" si="0"/>
        <v>45</v>
      </c>
      <c r="K10" s="80">
        <f t="shared" si="0"/>
        <v>336</v>
      </c>
    </row>
    <row r="11" spans="1:11" ht="16.5" customHeight="1">
      <c r="A11" s="118" t="s">
        <v>109</v>
      </c>
      <c r="B11" s="118"/>
      <c r="C11" s="20"/>
      <c r="D11" s="20"/>
      <c r="E11" s="20"/>
      <c r="F11" s="58"/>
      <c r="G11" s="58"/>
      <c r="H11" s="58"/>
      <c r="I11" s="49"/>
      <c r="J11" s="49"/>
      <c r="K11" s="49"/>
    </row>
    <row r="12" spans="1:11" ht="15.75">
      <c r="A12" s="21">
        <v>1</v>
      </c>
      <c r="B12" s="8" t="s">
        <v>48</v>
      </c>
      <c r="C12" s="2">
        <v>37</v>
      </c>
      <c r="D12" s="48">
        <v>20</v>
      </c>
      <c r="E12" s="48">
        <v>113</v>
      </c>
      <c r="F12" s="68">
        <v>42</v>
      </c>
      <c r="G12" s="68">
        <v>22</v>
      </c>
      <c r="H12" s="68">
        <v>133</v>
      </c>
      <c r="I12" s="68">
        <v>40</v>
      </c>
      <c r="J12" s="68">
        <v>22</v>
      </c>
      <c r="K12" s="68">
        <v>151</v>
      </c>
    </row>
    <row r="13" spans="1:11" ht="37.5" customHeight="1">
      <c r="A13" s="21">
        <v>2</v>
      </c>
      <c r="B13" s="8" t="s">
        <v>49</v>
      </c>
      <c r="C13" s="67">
        <v>10</v>
      </c>
      <c r="D13" s="48">
        <v>0</v>
      </c>
      <c r="E13" s="48">
        <v>23</v>
      </c>
      <c r="F13" s="68">
        <v>14</v>
      </c>
      <c r="G13" s="68">
        <v>11</v>
      </c>
      <c r="H13" s="68">
        <v>26</v>
      </c>
      <c r="I13" s="68">
        <v>16</v>
      </c>
      <c r="J13" s="68">
        <v>0</v>
      </c>
      <c r="K13" s="68">
        <v>42</v>
      </c>
    </row>
    <row r="14" spans="1:11" ht="31.5">
      <c r="A14" s="21">
        <v>3</v>
      </c>
      <c r="B14" s="8" t="s">
        <v>50</v>
      </c>
      <c r="C14" s="2">
        <v>20</v>
      </c>
      <c r="D14" s="48">
        <v>19</v>
      </c>
      <c r="E14" s="48">
        <v>54</v>
      </c>
      <c r="F14" s="68">
        <v>20</v>
      </c>
      <c r="G14" s="68">
        <v>15</v>
      </c>
      <c r="H14" s="68">
        <v>59</v>
      </c>
      <c r="I14" s="68">
        <v>18</v>
      </c>
      <c r="J14" s="68">
        <v>19</v>
      </c>
      <c r="K14" s="68">
        <v>58</v>
      </c>
    </row>
    <row r="15" spans="1:11" ht="31.5" customHeight="1" hidden="1">
      <c r="A15" s="21">
        <v>4</v>
      </c>
      <c r="B15" s="61" t="s">
        <v>8</v>
      </c>
      <c r="C15" s="2"/>
      <c r="D15" s="48"/>
      <c r="E15" s="48"/>
      <c r="F15" s="68"/>
      <c r="G15" s="68"/>
      <c r="H15" s="68"/>
      <c r="I15" s="68"/>
      <c r="J15" s="68"/>
      <c r="K15" s="68"/>
    </row>
    <row r="16" spans="1:11" ht="15.75" customHeight="1" hidden="1">
      <c r="A16" s="21">
        <v>5</v>
      </c>
      <c r="B16" s="61" t="s">
        <v>9</v>
      </c>
      <c r="C16" s="48"/>
      <c r="D16" s="48"/>
      <c r="E16" s="48"/>
      <c r="F16" s="68"/>
      <c r="G16" s="68"/>
      <c r="H16" s="68"/>
      <c r="I16" s="68"/>
      <c r="J16" s="68"/>
      <c r="K16" s="68"/>
    </row>
    <row r="17" spans="1:11" ht="15.75" customHeight="1" hidden="1">
      <c r="A17" s="50">
        <v>6</v>
      </c>
      <c r="B17" s="60" t="s">
        <v>10</v>
      </c>
      <c r="C17" s="48"/>
      <c r="D17" s="48"/>
      <c r="E17" s="48"/>
      <c r="F17" s="68"/>
      <c r="G17" s="68"/>
      <c r="H17" s="68"/>
      <c r="I17" s="68"/>
      <c r="J17" s="68"/>
      <c r="K17" s="68"/>
    </row>
    <row r="18" spans="1:11" ht="31.5" customHeight="1" hidden="1">
      <c r="A18" s="50">
        <v>7</v>
      </c>
      <c r="B18" s="60" t="s">
        <v>11</v>
      </c>
      <c r="C18" s="48"/>
      <c r="D18" s="48"/>
      <c r="E18" s="48"/>
      <c r="F18" s="68"/>
      <c r="G18" s="68"/>
      <c r="H18" s="68"/>
      <c r="I18" s="68"/>
      <c r="J18" s="68"/>
      <c r="K18" s="68"/>
    </row>
    <row r="19" spans="1:11" ht="31.5" customHeight="1" hidden="1">
      <c r="A19" s="50">
        <v>8</v>
      </c>
      <c r="B19" s="60" t="s">
        <v>12</v>
      </c>
      <c r="C19" s="48"/>
      <c r="D19" s="48"/>
      <c r="E19" s="48"/>
      <c r="F19" s="68"/>
      <c r="G19" s="68"/>
      <c r="H19" s="68"/>
      <c r="I19" s="68"/>
      <c r="J19" s="68"/>
      <c r="K19" s="68"/>
    </row>
    <row r="20" spans="1:11" ht="15.75" customHeight="1" hidden="1">
      <c r="A20" s="50">
        <v>9</v>
      </c>
      <c r="B20" s="60" t="s">
        <v>13</v>
      </c>
      <c r="C20" s="48"/>
      <c r="D20" s="48"/>
      <c r="E20" s="48"/>
      <c r="F20" s="68"/>
      <c r="G20" s="68"/>
      <c r="H20" s="68"/>
      <c r="I20" s="68"/>
      <c r="J20" s="68"/>
      <c r="K20" s="68"/>
    </row>
    <row r="21" spans="1:11" ht="31.5">
      <c r="A21" s="50">
        <v>4</v>
      </c>
      <c r="B21" s="8" t="s">
        <v>51</v>
      </c>
      <c r="C21" s="48">
        <v>23</v>
      </c>
      <c r="D21" s="48">
        <v>2</v>
      </c>
      <c r="E21" s="48">
        <v>62</v>
      </c>
      <c r="F21" s="68">
        <v>25</v>
      </c>
      <c r="G21" s="68">
        <v>18</v>
      </c>
      <c r="H21" s="68">
        <v>69</v>
      </c>
      <c r="I21" s="68">
        <v>20</v>
      </c>
      <c r="J21" s="68">
        <v>4</v>
      </c>
      <c r="K21" s="68">
        <v>85</v>
      </c>
    </row>
    <row r="22" spans="1:11" ht="32.25" customHeight="1">
      <c r="A22" s="104" t="s">
        <v>106</v>
      </c>
      <c r="B22" s="104"/>
      <c r="C22" s="20"/>
      <c r="D22" s="20"/>
      <c r="E22" s="20"/>
      <c r="F22" s="58"/>
      <c r="G22" s="58"/>
      <c r="H22" s="58"/>
      <c r="I22" s="49"/>
      <c r="J22" s="49"/>
      <c r="K22" s="49"/>
    </row>
    <row r="23" spans="1:11" ht="15.75" customHeight="1">
      <c r="A23" s="105" t="s">
        <v>4</v>
      </c>
      <c r="B23" s="105"/>
      <c r="C23" s="82">
        <f aca="true" t="shared" si="1" ref="C23:K23">SUM(C24:C68)</f>
        <v>1017</v>
      </c>
      <c r="D23" s="82">
        <f t="shared" si="1"/>
        <v>1035</v>
      </c>
      <c r="E23" s="82">
        <f t="shared" si="1"/>
        <v>3231</v>
      </c>
      <c r="F23" s="84">
        <f t="shared" si="1"/>
        <v>1047</v>
      </c>
      <c r="G23" s="84">
        <f t="shared" si="1"/>
        <v>925</v>
      </c>
      <c r="H23" s="84">
        <f t="shared" si="1"/>
        <v>3344</v>
      </c>
      <c r="I23" s="82">
        <f t="shared" si="1"/>
        <v>1043</v>
      </c>
      <c r="J23" s="82">
        <f t="shared" si="1"/>
        <v>893</v>
      </c>
      <c r="K23" s="82">
        <f t="shared" si="1"/>
        <v>3462</v>
      </c>
    </row>
    <row r="24" spans="1:11" ht="15.75" customHeight="1">
      <c r="A24" s="35">
        <v>1</v>
      </c>
      <c r="B24" s="8" t="s">
        <v>48</v>
      </c>
      <c r="C24" s="48">
        <v>85</v>
      </c>
      <c r="D24" s="48">
        <v>116</v>
      </c>
      <c r="E24" s="48">
        <v>352</v>
      </c>
      <c r="F24" s="68">
        <v>85</v>
      </c>
      <c r="G24" s="68">
        <v>98</v>
      </c>
      <c r="H24" s="68">
        <v>339</v>
      </c>
      <c r="I24" s="83">
        <v>86</v>
      </c>
      <c r="J24" s="83">
        <v>80</v>
      </c>
      <c r="K24" s="83">
        <v>345</v>
      </c>
    </row>
    <row r="25" spans="1:11" ht="15.75" customHeight="1" hidden="1">
      <c r="A25" s="35">
        <v>14</v>
      </c>
      <c r="B25" s="60" t="s">
        <v>14</v>
      </c>
      <c r="C25" s="48"/>
      <c r="D25" s="48"/>
      <c r="E25" s="48"/>
      <c r="F25" s="68"/>
      <c r="G25" s="68"/>
      <c r="H25" s="68"/>
      <c r="I25" s="68"/>
      <c r="J25" s="68"/>
      <c r="K25" s="68"/>
    </row>
    <row r="26" spans="1:11" ht="15.75" customHeight="1" hidden="1">
      <c r="A26" s="35">
        <v>15</v>
      </c>
      <c r="B26" s="60" t="s">
        <v>15</v>
      </c>
      <c r="C26" s="48"/>
      <c r="D26" s="48"/>
      <c r="E26" s="48"/>
      <c r="F26" s="68"/>
      <c r="G26" s="68"/>
      <c r="H26" s="68"/>
      <c r="I26" s="68"/>
      <c r="J26" s="68"/>
      <c r="K26" s="68"/>
    </row>
    <row r="27" spans="1:11" ht="15.75" customHeight="1" hidden="1">
      <c r="A27" s="35">
        <v>16</v>
      </c>
      <c r="B27" s="60" t="s">
        <v>16</v>
      </c>
      <c r="C27" s="48"/>
      <c r="D27" s="48"/>
      <c r="E27" s="48"/>
      <c r="F27" s="68"/>
      <c r="G27" s="68"/>
      <c r="H27" s="68"/>
      <c r="I27" s="68"/>
      <c r="J27" s="68"/>
      <c r="K27" s="68"/>
    </row>
    <row r="28" spans="1:11" ht="15.75" customHeight="1" hidden="1">
      <c r="A28" s="35">
        <v>17</v>
      </c>
      <c r="B28" s="60" t="s">
        <v>17</v>
      </c>
      <c r="C28" s="48"/>
      <c r="D28" s="48"/>
      <c r="E28" s="48"/>
      <c r="F28" s="68"/>
      <c r="G28" s="68"/>
      <c r="H28" s="68"/>
      <c r="I28" s="68"/>
      <c r="J28" s="68"/>
      <c r="K28" s="68"/>
    </row>
    <row r="29" spans="1:11" ht="15.75" customHeight="1">
      <c r="A29" s="35">
        <v>2</v>
      </c>
      <c r="B29" s="8" t="s">
        <v>53</v>
      </c>
      <c r="C29" s="48">
        <v>169</v>
      </c>
      <c r="D29" s="48">
        <v>186</v>
      </c>
      <c r="E29" s="48">
        <v>601</v>
      </c>
      <c r="F29" s="68">
        <v>180</v>
      </c>
      <c r="G29" s="68">
        <v>124</v>
      </c>
      <c r="H29" s="68">
        <v>657</v>
      </c>
      <c r="I29" s="68">
        <v>175</v>
      </c>
      <c r="J29" s="68">
        <v>117</v>
      </c>
      <c r="K29" s="68">
        <v>715</v>
      </c>
    </row>
    <row r="30" spans="1:11" ht="24" customHeight="1">
      <c r="A30" s="35">
        <v>3</v>
      </c>
      <c r="B30" s="8" t="s">
        <v>52</v>
      </c>
      <c r="C30" s="48">
        <v>30</v>
      </c>
      <c r="D30" s="48">
        <v>27</v>
      </c>
      <c r="E30" s="48">
        <v>80</v>
      </c>
      <c r="F30" s="68">
        <v>35</v>
      </c>
      <c r="G30" s="68">
        <v>22</v>
      </c>
      <c r="H30" s="68">
        <v>93</v>
      </c>
      <c r="I30" s="68">
        <v>35</v>
      </c>
      <c r="J30" s="68">
        <v>25</v>
      </c>
      <c r="K30" s="68">
        <v>103</v>
      </c>
    </row>
    <row r="31" spans="1:11" ht="15.75" customHeight="1" hidden="1">
      <c r="A31" s="35"/>
      <c r="B31" s="60" t="s">
        <v>18</v>
      </c>
      <c r="C31" s="48"/>
      <c r="D31" s="48"/>
      <c r="E31" s="48"/>
      <c r="F31" s="68"/>
      <c r="G31" s="68"/>
      <c r="H31" s="68"/>
      <c r="I31" s="68"/>
      <c r="J31" s="68"/>
      <c r="K31" s="68"/>
    </row>
    <row r="32" spans="1:11" ht="15.75" customHeight="1" hidden="1">
      <c r="A32" s="35"/>
      <c r="B32" s="60" t="s">
        <v>19</v>
      </c>
      <c r="C32" s="48"/>
      <c r="D32" s="48"/>
      <c r="E32" s="48"/>
      <c r="F32" s="68"/>
      <c r="G32" s="68"/>
      <c r="H32" s="68"/>
      <c r="I32" s="68"/>
      <c r="J32" s="68"/>
      <c r="K32" s="68"/>
    </row>
    <row r="33" spans="1:11" ht="15.75" customHeight="1" hidden="1">
      <c r="A33" s="35"/>
      <c r="B33" s="60" t="s">
        <v>20</v>
      </c>
      <c r="C33" s="48"/>
      <c r="D33" s="48"/>
      <c r="E33" s="48"/>
      <c r="F33" s="68"/>
      <c r="G33" s="68"/>
      <c r="H33" s="68"/>
      <c r="I33" s="68"/>
      <c r="J33" s="68"/>
      <c r="K33" s="68"/>
    </row>
    <row r="34" spans="1:11" ht="15.75" customHeight="1" hidden="1">
      <c r="A34" s="35"/>
      <c r="B34" s="60" t="s">
        <v>21</v>
      </c>
      <c r="C34" s="48"/>
      <c r="D34" s="48"/>
      <c r="E34" s="48"/>
      <c r="F34" s="68"/>
      <c r="G34" s="68"/>
      <c r="H34" s="68"/>
      <c r="I34" s="68"/>
      <c r="J34" s="68"/>
      <c r="K34" s="68"/>
    </row>
    <row r="35" spans="1:11" ht="15.75" customHeight="1" hidden="1">
      <c r="A35" s="35"/>
      <c r="B35" s="60" t="s">
        <v>22</v>
      </c>
      <c r="C35" s="48"/>
      <c r="D35" s="48"/>
      <c r="E35" s="48"/>
      <c r="F35" s="68"/>
      <c r="G35" s="68"/>
      <c r="H35" s="68"/>
      <c r="I35" s="68"/>
      <c r="J35" s="68"/>
      <c r="K35" s="68"/>
    </row>
    <row r="36" spans="1:11" ht="15.75" customHeight="1" hidden="1">
      <c r="A36" s="35"/>
      <c r="B36" s="60" t="s">
        <v>0</v>
      </c>
      <c r="C36" s="48"/>
      <c r="D36" s="48"/>
      <c r="E36" s="48"/>
      <c r="F36" s="68"/>
      <c r="G36" s="68"/>
      <c r="H36" s="68"/>
      <c r="I36" s="68"/>
      <c r="J36" s="68"/>
      <c r="K36" s="68"/>
    </row>
    <row r="37" spans="1:11" ht="15.75" customHeight="1" hidden="1">
      <c r="A37" s="35"/>
      <c r="B37" s="60" t="s">
        <v>23</v>
      </c>
      <c r="C37" s="48"/>
      <c r="D37" s="48"/>
      <c r="E37" s="48"/>
      <c r="F37" s="68"/>
      <c r="G37" s="68"/>
      <c r="H37" s="68"/>
      <c r="I37" s="68"/>
      <c r="J37" s="68"/>
      <c r="K37" s="68"/>
    </row>
    <row r="38" spans="1:11" ht="31.5">
      <c r="A38" s="51">
        <v>4</v>
      </c>
      <c r="B38" s="8" t="s">
        <v>50</v>
      </c>
      <c r="C38" s="48">
        <v>95</v>
      </c>
      <c r="D38" s="48">
        <v>89</v>
      </c>
      <c r="E38" s="48">
        <v>269</v>
      </c>
      <c r="F38" s="68">
        <v>95</v>
      </c>
      <c r="G38" s="68">
        <v>90</v>
      </c>
      <c r="H38" s="68">
        <v>274</v>
      </c>
      <c r="I38" s="68">
        <v>95</v>
      </c>
      <c r="J38" s="68">
        <v>84</v>
      </c>
      <c r="K38" s="68">
        <v>285</v>
      </c>
    </row>
    <row r="39" spans="1:11" ht="15.75">
      <c r="A39" s="36"/>
      <c r="B39" s="27"/>
      <c r="C39" s="37"/>
      <c r="D39" s="37"/>
      <c r="E39" s="37"/>
      <c r="F39" s="38"/>
      <c r="G39" s="38"/>
      <c r="H39" s="38"/>
      <c r="I39" s="38"/>
      <c r="J39" s="38"/>
      <c r="K39" s="38"/>
    </row>
    <row r="40" spans="1:11" ht="15.75">
      <c r="A40" s="36"/>
      <c r="B40" s="27"/>
      <c r="C40" s="37"/>
      <c r="D40" s="37"/>
      <c r="E40" s="37"/>
      <c r="F40" s="38"/>
      <c r="G40" s="38"/>
      <c r="H40" s="38"/>
      <c r="I40" s="38"/>
      <c r="J40" s="38"/>
      <c r="K40" s="38"/>
    </row>
    <row r="41" spans="1:11" ht="15.75" customHeight="1">
      <c r="A41" s="36"/>
      <c r="B41" s="39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5.75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1" ht="15.75" customHeight="1">
      <c r="A43" s="36"/>
      <c r="B43" s="39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31.5">
      <c r="A44" s="35">
        <v>5</v>
      </c>
      <c r="B44" s="26" t="s">
        <v>49</v>
      </c>
      <c r="C44" s="20">
        <v>0</v>
      </c>
      <c r="D44" s="20">
        <v>0</v>
      </c>
      <c r="E44" s="20">
        <v>0</v>
      </c>
      <c r="F44" s="20">
        <v>10</v>
      </c>
      <c r="G44" s="20">
        <v>0</v>
      </c>
      <c r="H44" s="20">
        <v>10</v>
      </c>
      <c r="I44" s="20">
        <v>10</v>
      </c>
      <c r="J44" s="20">
        <v>0</v>
      </c>
      <c r="K44" s="20">
        <v>20</v>
      </c>
    </row>
    <row r="45" spans="1:11" ht="15.75" customHeight="1">
      <c r="A45" s="35">
        <v>6</v>
      </c>
      <c r="B45" s="61" t="s">
        <v>54</v>
      </c>
      <c r="C45" s="20">
        <v>30</v>
      </c>
      <c r="D45" s="20">
        <v>27</v>
      </c>
      <c r="E45" s="20">
        <v>114</v>
      </c>
      <c r="F45" s="20">
        <v>30</v>
      </c>
      <c r="G45" s="20">
        <v>25</v>
      </c>
      <c r="H45" s="20">
        <v>119</v>
      </c>
      <c r="I45" s="20">
        <v>30</v>
      </c>
      <c r="J45" s="20">
        <v>27</v>
      </c>
      <c r="K45" s="20">
        <v>122</v>
      </c>
    </row>
    <row r="46" spans="1:11" ht="15.75" customHeight="1">
      <c r="A46" s="35">
        <v>7</v>
      </c>
      <c r="B46" s="60" t="s">
        <v>55</v>
      </c>
      <c r="C46" s="20">
        <v>16</v>
      </c>
      <c r="D46" s="20">
        <v>19</v>
      </c>
      <c r="E46" s="20">
        <v>32</v>
      </c>
      <c r="F46" s="20">
        <v>20</v>
      </c>
      <c r="G46" s="20">
        <v>16</v>
      </c>
      <c r="H46" s="20">
        <v>36</v>
      </c>
      <c r="I46" s="20">
        <v>20</v>
      </c>
      <c r="J46" s="20">
        <v>16</v>
      </c>
      <c r="K46" s="20">
        <v>40</v>
      </c>
    </row>
    <row r="47" spans="1:11" ht="32.25" customHeight="1">
      <c r="A47" s="51">
        <v>8</v>
      </c>
      <c r="B47" s="26" t="s">
        <v>56</v>
      </c>
      <c r="C47" s="62">
        <v>49</v>
      </c>
      <c r="D47" s="62">
        <v>54</v>
      </c>
      <c r="E47" s="62">
        <v>106</v>
      </c>
      <c r="F47" s="62">
        <v>49</v>
      </c>
      <c r="G47" s="62">
        <v>46</v>
      </c>
      <c r="H47" s="62">
        <v>110</v>
      </c>
      <c r="I47" s="62">
        <v>49</v>
      </c>
      <c r="J47" s="62">
        <v>46</v>
      </c>
      <c r="K47" s="62">
        <v>110</v>
      </c>
    </row>
    <row r="48" spans="1:11" ht="31.5">
      <c r="A48" s="51">
        <v>9</v>
      </c>
      <c r="B48" s="11" t="s">
        <v>57</v>
      </c>
      <c r="C48" s="62">
        <v>22</v>
      </c>
      <c r="D48" s="62">
        <v>25</v>
      </c>
      <c r="E48" s="62">
        <v>65</v>
      </c>
      <c r="F48" s="62">
        <v>22</v>
      </c>
      <c r="G48" s="62">
        <v>22</v>
      </c>
      <c r="H48" s="62">
        <v>62</v>
      </c>
      <c r="I48" s="48">
        <v>22</v>
      </c>
      <c r="J48" s="48">
        <v>22</v>
      </c>
      <c r="K48" s="48">
        <v>62</v>
      </c>
    </row>
    <row r="49" spans="1:11" ht="31.5">
      <c r="A49" s="51">
        <v>10</v>
      </c>
      <c r="B49" s="8" t="s">
        <v>58</v>
      </c>
      <c r="C49" s="62">
        <v>30</v>
      </c>
      <c r="D49" s="62">
        <v>29</v>
      </c>
      <c r="E49" s="62">
        <v>66</v>
      </c>
      <c r="F49" s="62">
        <v>30</v>
      </c>
      <c r="G49" s="62">
        <v>30</v>
      </c>
      <c r="H49" s="62">
        <v>65</v>
      </c>
      <c r="I49" s="48">
        <v>30</v>
      </c>
      <c r="J49" s="48">
        <v>30</v>
      </c>
      <c r="K49" s="48">
        <v>65</v>
      </c>
    </row>
    <row r="50" spans="1:11" ht="15.75">
      <c r="A50" s="51">
        <v>11</v>
      </c>
      <c r="B50" s="8" t="s">
        <v>59</v>
      </c>
      <c r="C50" s="62">
        <v>35</v>
      </c>
      <c r="D50" s="62">
        <v>38</v>
      </c>
      <c r="E50" s="62">
        <v>108</v>
      </c>
      <c r="F50" s="62">
        <v>35</v>
      </c>
      <c r="G50" s="62">
        <v>34</v>
      </c>
      <c r="H50" s="62">
        <v>110</v>
      </c>
      <c r="I50" s="48">
        <v>35</v>
      </c>
      <c r="J50" s="48">
        <v>36</v>
      </c>
      <c r="K50" s="48">
        <v>107</v>
      </c>
    </row>
    <row r="51" spans="1:11" ht="15.75">
      <c r="A51" s="51">
        <v>12</v>
      </c>
      <c r="B51" s="8" t="s">
        <v>61</v>
      </c>
      <c r="C51" s="62">
        <v>25</v>
      </c>
      <c r="D51" s="62">
        <v>15</v>
      </c>
      <c r="E51" s="62">
        <v>74</v>
      </c>
      <c r="F51" s="62">
        <v>25</v>
      </c>
      <c r="G51" s="62">
        <v>14</v>
      </c>
      <c r="H51" s="62">
        <v>84</v>
      </c>
      <c r="I51" s="48">
        <v>25</v>
      </c>
      <c r="J51" s="48">
        <v>25</v>
      </c>
      <c r="K51" s="48">
        <v>84</v>
      </c>
    </row>
    <row r="52" spans="1:11" ht="15.75">
      <c r="A52" s="51">
        <v>13</v>
      </c>
      <c r="B52" s="8" t="s">
        <v>60</v>
      </c>
      <c r="C52" s="62">
        <v>15</v>
      </c>
      <c r="D52" s="62">
        <v>15</v>
      </c>
      <c r="E52" s="62">
        <v>50</v>
      </c>
      <c r="F52" s="62">
        <v>15</v>
      </c>
      <c r="G52" s="62">
        <v>12</v>
      </c>
      <c r="H52" s="62">
        <v>52</v>
      </c>
      <c r="I52" s="48">
        <v>15</v>
      </c>
      <c r="J52" s="48">
        <v>16</v>
      </c>
      <c r="K52" s="48">
        <v>52</v>
      </c>
    </row>
    <row r="53" spans="1:11" ht="18.75" customHeight="1">
      <c r="A53" s="51">
        <v>14</v>
      </c>
      <c r="B53" s="8" t="s">
        <v>62</v>
      </c>
      <c r="C53" s="62">
        <v>19</v>
      </c>
      <c r="D53" s="62">
        <v>13</v>
      </c>
      <c r="E53" s="62">
        <v>47</v>
      </c>
      <c r="F53" s="62">
        <v>19</v>
      </c>
      <c r="G53" s="62">
        <v>12</v>
      </c>
      <c r="H53" s="62">
        <v>53</v>
      </c>
      <c r="I53" s="62">
        <v>19</v>
      </c>
      <c r="J53" s="62">
        <v>15</v>
      </c>
      <c r="K53" s="62">
        <v>57</v>
      </c>
    </row>
    <row r="54" spans="1:11" ht="31.5">
      <c r="A54" s="51">
        <v>15</v>
      </c>
      <c r="B54" s="8" t="s">
        <v>63</v>
      </c>
      <c r="C54" s="62">
        <v>24</v>
      </c>
      <c r="D54" s="62">
        <v>20</v>
      </c>
      <c r="E54" s="62">
        <v>82</v>
      </c>
      <c r="F54" s="62">
        <v>24</v>
      </c>
      <c r="G54" s="62">
        <v>23</v>
      </c>
      <c r="H54" s="62">
        <v>80</v>
      </c>
      <c r="I54" s="62">
        <v>24</v>
      </c>
      <c r="J54" s="62">
        <v>24</v>
      </c>
      <c r="K54" s="62">
        <v>80</v>
      </c>
    </row>
    <row r="55" spans="1:11" ht="47.25">
      <c r="A55" s="51">
        <v>16</v>
      </c>
      <c r="B55" s="11" t="s">
        <v>64</v>
      </c>
      <c r="C55" s="62">
        <v>67</v>
      </c>
      <c r="D55" s="62">
        <v>67</v>
      </c>
      <c r="E55" s="62">
        <v>192</v>
      </c>
      <c r="F55" s="62">
        <v>68</v>
      </c>
      <c r="G55" s="62">
        <v>64</v>
      </c>
      <c r="H55" s="62">
        <v>193</v>
      </c>
      <c r="I55" s="62">
        <v>67</v>
      </c>
      <c r="J55" s="62">
        <v>51</v>
      </c>
      <c r="K55" s="62">
        <v>195</v>
      </c>
    </row>
    <row r="56" spans="1:11" ht="31.5">
      <c r="A56" s="51">
        <v>17</v>
      </c>
      <c r="B56" s="7" t="s">
        <v>65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</row>
    <row r="57" spans="1:11" ht="15.75">
      <c r="A57" s="51">
        <v>18</v>
      </c>
      <c r="B57" s="8" t="s">
        <v>66</v>
      </c>
      <c r="C57" s="63">
        <v>47</v>
      </c>
      <c r="D57" s="63">
        <v>46</v>
      </c>
      <c r="E57" s="63">
        <v>143</v>
      </c>
      <c r="F57" s="63">
        <v>47</v>
      </c>
      <c r="G57" s="63">
        <v>39</v>
      </c>
      <c r="H57" s="63">
        <v>155</v>
      </c>
      <c r="I57" s="63">
        <v>47</v>
      </c>
      <c r="J57" s="63">
        <v>39</v>
      </c>
      <c r="K57" s="63">
        <v>155</v>
      </c>
    </row>
    <row r="58" spans="1:11" ht="78.75">
      <c r="A58" s="51">
        <v>19</v>
      </c>
      <c r="B58" s="11" t="s">
        <v>67</v>
      </c>
      <c r="C58" s="62">
        <v>82</v>
      </c>
      <c r="D58" s="62">
        <v>94</v>
      </c>
      <c r="E58" s="62">
        <v>299</v>
      </c>
      <c r="F58" s="62">
        <v>82</v>
      </c>
      <c r="G58" s="62">
        <v>86</v>
      </c>
      <c r="H58" s="62">
        <v>301</v>
      </c>
      <c r="I58" s="62">
        <v>82</v>
      </c>
      <c r="J58" s="62">
        <v>86</v>
      </c>
      <c r="K58" s="62">
        <v>301</v>
      </c>
    </row>
    <row r="59" spans="1:11" ht="47.25">
      <c r="A59" s="51">
        <v>20</v>
      </c>
      <c r="B59" s="11" t="s">
        <v>68</v>
      </c>
      <c r="C59" s="62">
        <v>11</v>
      </c>
      <c r="D59" s="62">
        <v>15</v>
      </c>
      <c r="E59" s="62">
        <v>31</v>
      </c>
      <c r="F59" s="62">
        <v>11</v>
      </c>
      <c r="G59" s="62">
        <v>9</v>
      </c>
      <c r="H59" s="62">
        <v>37</v>
      </c>
      <c r="I59" s="62">
        <v>11</v>
      </c>
      <c r="J59" s="62">
        <v>10</v>
      </c>
      <c r="K59" s="62">
        <v>39</v>
      </c>
    </row>
    <row r="60" spans="1:11" ht="15.75">
      <c r="A60" s="51">
        <v>21</v>
      </c>
      <c r="B60" s="11" t="s">
        <v>69</v>
      </c>
      <c r="C60" s="62">
        <v>0</v>
      </c>
      <c r="D60" s="62">
        <v>2</v>
      </c>
      <c r="E60" s="62">
        <v>5</v>
      </c>
      <c r="F60" s="62">
        <v>0</v>
      </c>
      <c r="G60" s="62">
        <v>0</v>
      </c>
      <c r="H60" s="62">
        <v>3</v>
      </c>
      <c r="I60" s="63">
        <v>0</v>
      </c>
      <c r="J60" s="63">
        <v>3</v>
      </c>
      <c r="K60" s="63">
        <v>3</v>
      </c>
    </row>
    <row r="61" spans="1:11" ht="31.5">
      <c r="A61" s="51">
        <v>22</v>
      </c>
      <c r="B61" s="11" t="s">
        <v>70</v>
      </c>
      <c r="C61" s="62">
        <v>38</v>
      </c>
      <c r="D61" s="62">
        <v>18</v>
      </c>
      <c r="E61" s="62">
        <v>94</v>
      </c>
      <c r="F61" s="62">
        <v>38</v>
      </c>
      <c r="G61" s="62">
        <v>38</v>
      </c>
      <c r="H61" s="62">
        <v>89</v>
      </c>
      <c r="I61" s="62">
        <v>38</v>
      </c>
      <c r="J61" s="62">
        <v>21</v>
      </c>
      <c r="K61" s="62">
        <v>92</v>
      </c>
    </row>
    <row r="62" spans="1:8" ht="15.75">
      <c r="A62" s="36"/>
      <c r="B62" s="64"/>
      <c r="C62" s="37"/>
      <c r="D62" s="37"/>
      <c r="E62" s="37"/>
      <c r="F62" s="37"/>
      <c r="G62" s="37"/>
      <c r="H62" s="37"/>
    </row>
    <row r="63" spans="1:8" ht="15.75">
      <c r="A63" s="36"/>
      <c r="B63" s="64"/>
      <c r="C63" s="37"/>
      <c r="D63" s="37"/>
      <c r="E63" s="37"/>
      <c r="F63" s="37"/>
      <c r="G63" s="37"/>
      <c r="H63" s="37"/>
    </row>
    <row r="64" spans="1:8" ht="15.75">
      <c r="A64" s="36"/>
      <c r="B64" s="64"/>
      <c r="C64" s="37"/>
      <c r="D64" s="37"/>
      <c r="E64" s="37"/>
      <c r="F64" s="37"/>
      <c r="G64" s="37"/>
      <c r="H64" s="37"/>
    </row>
    <row r="65" spans="1:8" ht="15.75">
      <c r="A65" s="36"/>
      <c r="B65" s="64"/>
      <c r="C65" s="37"/>
      <c r="D65" s="37"/>
      <c r="E65" s="37"/>
      <c r="F65" s="37"/>
      <c r="G65" s="37"/>
      <c r="H65" s="37"/>
    </row>
    <row r="66" spans="1:11" ht="31.5">
      <c r="A66" s="51">
        <v>23</v>
      </c>
      <c r="B66" s="7" t="s">
        <v>71</v>
      </c>
      <c r="C66" s="62">
        <v>22</v>
      </c>
      <c r="D66" s="62">
        <v>15</v>
      </c>
      <c r="E66" s="62">
        <v>75</v>
      </c>
      <c r="F66" s="62">
        <v>22</v>
      </c>
      <c r="G66" s="62">
        <v>20</v>
      </c>
      <c r="H66" s="62">
        <v>83</v>
      </c>
      <c r="I66" s="62">
        <v>22</v>
      </c>
      <c r="J66" s="62">
        <v>20</v>
      </c>
      <c r="K66" s="62">
        <v>85</v>
      </c>
    </row>
    <row r="67" spans="1:11" ht="47.25">
      <c r="A67" s="51">
        <v>24</v>
      </c>
      <c r="B67" s="11" t="s">
        <v>72</v>
      </c>
      <c r="C67" s="62">
        <v>14</v>
      </c>
      <c r="D67" s="62">
        <v>10</v>
      </c>
      <c r="E67" s="62">
        <v>41</v>
      </c>
      <c r="F67" s="62">
        <v>14</v>
      </c>
      <c r="G67" s="62">
        <v>13</v>
      </c>
      <c r="H67" s="62">
        <v>40</v>
      </c>
      <c r="I67" s="62">
        <v>14</v>
      </c>
      <c r="J67" s="62">
        <v>10</v>
      </c>
      <c r="K67" s="62">
        <v>42</v>
      </c>
    </row>
    <row r="68" spans="1:11" ht="47.25">
      <c r="A68" s="51">
        <v>25</v>
      </c>
      <c r="B68" s="65" t="s">
        <v>73</v>
      </c>
      <c r="C68" s="62">
        <v>92</v>
      </c>
      <c r="D68" s="62">
        <v>95</v>
      </c>
      <c r="E68" s="62">
        <v>305</v>
      </c>
      <c r="F68" s="62">
        <v>91</v>
      </c>
      <c r="G68" s="62">
        <v>88</v>
      </c>
      <c r="H68" s="62">
        <v>299</v>
      </c>
      <c r="I68" s="62">
        <v>92</v>
      </c>
      <c r="J68" s="62">
        <v>90</v>
      </c>
      <c r="K68" s="62">
        <v>303</v>
      </c>
    </row>
    <row r="69" spans="1:11" ht="15" customHeight="1">
      <c r="A69" s="119" t="s">
        <v>24</v>
      </c>
      <c r="B69" s="119"/>
      <c r="C69" s="84">
        <f aca="true" t="shared" si="2" ref="C69:K69">SUM(C12:C23)</f>
        <v>1107</v>
      </c>
      <c r="D69" s="84">
        <f t="shared" si="2"/>
        <v>1076</v>
      </c>
      <c r="E69" s="84">
        <f t="shared" si="2"/>
        <v>3483</v>
      </c>
      <c r="F69" s="84">
        <f t="shared" si="2"/>
        <v>1148</v>
      </c>
      <c r="G69" s="84">
        <f t="shared" si="2"/>
        <v>991</v>
      </c>
      <c r="H69" s="84">
        <f t="shared" si="2"/>
        <v>3631</v>
      </c>
      <c r="I69" s="84">
        <f t="shared" si="2"/>
        <v>1137</v>
      </c>
      <c r="J69" s="84">
        <f t="shared" si="2"/>
        <v>938</v>
      </c>
      <c r="K69" s="84">
        <f t="shared" si="2"/>
        <v>3798</v>
      </c>
    </row>
    <row r="70" spans="1:8" ht="15.75">
      <c r="A70" s="40"/>
      <c r="B70" s="40"/>
      <c r="C70" s="41"/>
      <c r="D70" s="41"/>
      <c r="E70" s="41"/>
      <c r="F70" s="41"/>
      <c r="G70" s="41"/>
      <c r="H70" s="41"/>
    </row>
    <row r="71" spans="1:8" ht="16.5" customHeight="1">
      <c r="A71" s="30" t="s">
        <v>1</v>
      </c>
      <c r="C71" s="24"/>
      <c r="D71" s="24"/>
      <c r="E71" s="22"/>
      <c r="F71" s="115"/>
      <c r="G71" s="115"/>
      <c r="H71" s="115"/>
    </row>
    <row r="72" spans="1:11" ht="37.5" customHeight="1">
      <c r="A72" s="99" t="s">
        <v>103</v>
      </c>
      <c r="B72" s="112"/>
      <c r="C72" s="23"/>
      <c r="D72" s="23"/>
      <c r="E72" s="22"/>
      <c r="F72" s="110" t="s">
        <v>104</v>
      </c>
      <c r="G72" s="110"/>
      <c r="H72" s="110"/>
      <c r="I72" s="110"/>
      <c r="J72" s="110"/>
      <c r="K72" s="111"/>
    </row>
    <row r="73" spans="1:8" ht="15.75">
      <c r="A73" s="13"/>
      <c r="C73" s="13"/>
      <c r="D73" s="13"/>
      <c r="E73" s="13"/>
      <c r="F73" s="9"/>
      <c r="G73" s="29"/>
      <c r="H73" s="29"/>
    </row>
    <row r="74" spans="1:8" ht="15.75">
      <c r="A74" s="13"/>
      <c r="B74" s="13"/>
      <c r="C74" s="31"/>
      <c r="D74" s="31"/>
      <c r="E74" s="31"/>
      <c r="F74" s="9"/>
      <c r="G74" s="29"/>
      <c r="H74" s="29"/>
    </row>
    <row r="75" spans="1:8" ht="15.75">
      <c r="A75" s="13"/>
      <c r="B75" s="13"/>
      <c r="C75" s="12"/>
      <c r="D75" s="12"/>
      <c r="E75" s="9"/>
      <c r="F75" s="9"/>
      <c r="G75" s="29"/>
      <c r="H75" s="29"/>
    </row>
    <row r="76" spans="1:8" ht="15.75">
      <c r="A76" s="32"/>
      <c r="B76" s="33"/>
      <c r="C76" s="32"/>
      <c r="D76" s="32"/>
      <c r="E76" s="32"/>
      <c r="F76" s="32"/>
      <c r="G76" s="34"/>
      <c r="H76" s="34"/>
    </row>
    <row r="77" spans="1:8" ht="15.75">
      <c r="A77" s="32"/>
      <c r="B77" s="33"/>
      <c r="C77" s="32"/>
      <c r="D77" s="32"/>
      <c r="E77" s="32"/>
      <c r="F77" s="32"/>
      <c r="G77" s="34"/>
      <c r="H77" s="34"/>
    </row>
    <row r="78" spans="1:8" ht="15.75">
      <c r="A78" s="32"/>
      <c r="B78" s="33"/>
      <c r="C78" s="32"/>
      <c r="D78" s="32"/>
      <c r="E78" s="32"/>
      <c r="F78" s="32"/>
      <c r="G78" s="34"/>
      <c r="H78" s="34"/>
    </row>
    <row r="79" spans="1:8" ht="15.75">
      <c r="A79" s="32"/>
      <c r="B79" s="33"/>
      <c r="C79" s="32"/>
      <c r="D79" s="32"/>
      <c r="E79" s="32"/>
      <c r="F79" s="32"/>
      <c r="G79" s="34"/>
      <c r="H79" s="34"/>
    </row>
    <row r="80" spans="1:8" ht="15.75">
      <c r="A80" s="32"/>
      <c r="B80" s="33"/>
      <c r="C80" s="32"/>
      <c r="D80" s="32"/>
      <c r="E80" s="32"/>
      <c r="F80" s="32"/>
      <c r="G80" s="34"/>
      <c r="H80" s="34"/>
    </row>
    <row r="81" spans="1:8" ht="15.75">
      <c r="A81" s="32"/>
      <c r="B81" s="33"/>
      <c r="C81" s="32"/>
      <c r="D81" s="32"/>
      <c r="E81" s="32"/>
      <c r="F81" s="32"/>
      <c r="G81" s="34"/>
      <c r="H81" s="34"/>
    </row>
    <row r="82" spans="1:8" ht="15.75">
      <c r="A82" s="32"/>
      <c r="B82" s="33"/>
      <c r="C82" s="32"/>
      <c r="D82" s="32"/>
      <c r="E82" s="32"/>
      <c r="F82" s="32"/>
      <c r="G82" s="34"/>
      <c r="H82" s="34"/>
    </row>
    <row r="83" spans="1:8" ht="15.75">
      <c r="A83" s="32"/>
      <c r="B83" s="33"/>
      <c r="C83" s="32"/>
      <c r="D83" s="32"/>
      <c r="E83" s="32"/>
      <c r="F83" s="32"/>
      <c r="G83" s="34"/>
      <c r="H83" s="34"/>
    </row>
    <row r="84" spans="1:8" ht="15.75">
      <c r="A84" s="32"/>
      <c r="B84" s="33"/>
      <c r="C84" s="32"/>
      <c r="D84" s="32"/>
      <c r="E84" s="32"/>
      <c r="F84" s="32"/>
      <c r="G84" s="34"/>
      <c r="H84" s="34"/>
    </row>
    <row r="85" spans="1:8" ht="15.75">
      <c r="A85" s="32"/>
      <c r="B85" s="33"/>
      <c r="C85" s="32"/>
      <c r="D85" s="32"/>
      <c r="E85" s="32"/>
      <c r="F85" s="32"/>
      <c r="G85" s="34"/>
      <c r="H85" s="34"/>
    </row>
    <row r="86" spans="1:8" ht="15.75">
      <c r="A86" s="32"/>
      <c r="B86" s="33"/>
      <c r="C86" s="32"/>
      <c r="D86" s="32"/>
      <c r="E86" s="32"/>
      <c r="F86" s="32"/>
      <c r="G86" s="34"/>
      <c r="H86" s="34"/>
    </row>
    <row r="87" spans="1:8" ht="15.75">
      <c r="A87" s="32"/>
      <c r="B87" s="33"/>
      <c r="C87" s="32"/>
      <c r="D87" s="32"/>
      <c r="E87" s="32"/>
      <c r="F87" s="32"/>
      <c r="G87" s="34"/>
      <c r="H87" s="34"/>
    </row>
    <row r="88" spans="1:8" ht="15.75">
      <c r="A88" s="32"/>
      <c r="B88" s="33"/>
      <c r="C88" s="32"/>
      <c r="D88" s="32"/>
      <c r="E88" s="32"/>
      <c r="F88" s="32"/>
      <c r="G88" s="34"/>
      <c r="H88" s="34"/>
    </row>
    <row r="89" spans="1:8" ht="15.75">
      <c r="A89" s="32"/>
      <c r="B89" s="33"/>
      <c r="C89" s="32"/>
      <c r="D89" s="32"/>
      <c r="E89" s="32"/>
      <c r="F89" s="32"/>
      <c r="G89" s="34"/>
      <c r="H89" s="34"/>
    </row>
    <row r="90" spans="1:8" ht="15.75">
      <c r="A90" s="32"/>
      <c r="B90" s="33"/>
      <c r="C90" s="32"/>
      <c r="D90" s="32"/>
      <c r="E90" s="32"/>
      <c r="F90" s="32"/>
      <c r="G90" s="34"/>
      <c r="H90" s="34"/>
    </row>
    <row r="91" spans="1:8" ht="15.75">
      <c r="A91" s="32"/>
      <c r="B91" s="33"/>
      <c r="C91" s="32"/>
      <c r="D91" s="32"/>
      <c r="E91" s="32"/>
      <c r="F91" s="32"/>
      <c r="G91" s="34"/>
      <c r="H91" s="34"/>
    </row>
    <row r="92" spans="1:8" ht="15.75">
      <c r="A92" s="32"/>
      <c r="B92" s="33"/>
      <c r="C92" s="32"/>
      <c r="D92" s="32"/>
      <c r="E92" s="32"/>
      <c r="F92" s="32"/>
      <c r="G92" s="34"/>
      <c r="H92" s="34"/>
    </row>
    <row r="93" spans="1:8" ht="15.75">
      <c r="A93" s="32"/>
      <c r="B93" s="33"/>
      <c r="C93" s="32"/>
      <c r="D93" s="32"/>
      <c r="E93" s="32"/>
      <c r="F93" s="32"/>
      <c r="G93" s="34"/>
      <c r="H93" s="34"/>
    </row>
    <row r="94" spans="1:8" ht="15.75">
      <c r="A94" s="32"/>
      <c r="B94" s="33"/>
      <c r="C94" s="32"/>
      <c r="D94" s="32"/>
      <c r="E94" s="32"/>
      <c r="F94" s="32"/>
      <c r="G94" s="34"/>
      <c r="H94" s="34"/>
    </row>
    <row r="95" spans="1:8" ht="15.75">
      <c r="A95" s="32"/>
      <c r="B95" s="33"/>
      <c r="C95" s="32"/>
      <c r="D95" s="32"/>
      <c r="E95" s="32"/>
      <c r="F95" s="32"/>
      <c r="G95" s="34"/>
      <c r="H95" s="34"/>
    </row>
    <row r="96" spans="1:8" ht="15.75">
      <c r="A96" s="32"/>
      <c r="B96" s="33"/>
      <c r="C96" s="32"/>
      <c r="D96" s="32"/>
      <c r="E96" s="32"/>
      <c r="F96" s="32"/>
      <c r="G96" s="34"/>
      <c r="H96" s="34"/>
    </row>
    <row r="97" spans="1:8" ht="15.75">
      <c r="A97" s="32"/>
      <c r="B97" s="33"/>
      <c r="C97" s="32"/>
      <c r="D97" s="32"/>
      <c r="E97" s="32"/>
      <c r="F97" s="32"/>
      <c r="G97" s="34"/>
      <c r="H97" s="34"/>
    </row>
    <row r="98" spans="1:8" ht="15.75">
      <c r="A98" s="32"/>
      <c r="B98" s="33"/>
      <c r="C98" s="32"/>
      <c r="D98" s="32"/>
      <c r="E98" s="32"/>
      <c r="F98" s="32"/>
      <c r="G98" s="34"/>
      <c r="H98" s="34"/>
    </row>
    <row r="99" spans="1:8" ht="15.75">
      <c r="A99" s="32"/>
      <c r="B99" s="33"/>
      <c r="C99" s="32"/>
      <c r="D99" s="32"/>
      <c r="E99" s="32"/>
      <c r="F99" s="32"/>
      <c r="G99" s="34"/>
      <c r="H99" s="34"/>
    </row>
    <row r="100" spans="1:8" ht="15.75">
      <c r="A100" s="32"/>
      <c r="B100" s="33"/>
      <c r="C100" s="32"/>
      <c r="D100" s="32"/>
      <c r="E100" s="32"/>
      <c r="F100" s="32"/>
      <c r="G100" s="34"/>
      <c r="H100" s="34"/>
    </row>
    <row r="101" spans="1:8" ht="15.75">
      <c r="A101" s="32"/>
      <c r="B101" s="33"/>
      <c r="C101" s="32"/>
      <c r="D101" s="32"/>
      <c r="E101" s="32"/>
      <c r="F101" s="32"/>
      <c r="G101" s="34"/>
      <c r="H101" s="34"/>
    </row>
    <row r="102" spans="1:8" ht="15.75">
      <c r="A102" s="32"/>
      <c r="B102" s="33"/>
      <c r="C102" s="32"/>
      <c r="D102" s="32"/>
      <c r="E102" s="32"/>
      <c r="F102" s="32"/>
      <c r="G102" s="34"/>
      <c r="H102" s="34"/>
    </row>
    <row r="103" spans="1:8" ht="15.75">
      <c r="A103" s="32"/>
      <c r="B103" s="33"/>
      <c r="C103" s="32"/>
      <c r="D103" s="32"/>
      <c r="E103" s="32"/>
      <c r="F103" s="32"/>
      <c r="G103" s="34"/>
      <c r="H103" s="34"/>
    </row>
    <row r="104" spans="1:8" ht="15.75">
      <c r="A104" s="32"/>
      <c r="B104" s="33"/>
      <c r="C104" s="32"/>
      <c r="D104" s="32"/>
      <c r="E104" s="32"/>
      <c r="F104" s="32"/>
      <c r="G104" s="34"/>
      <c r="H104" s="34"/>
    </row>
    <row r="105" spans="1:8" ht="15.75">
      <c r="A105" s="32"/>
      <c r="B105" s="33"/>
      <c r="C105" s="32"/>
      <c r="D105" s="32"/>
      <c r="E105" s="32"/>
      <c r="F105" s="32"/>
      <c r="G105" s="34"/>
      <c r="H105" s="34"/>
    </row>
    <row r="106" spans="1:8" ht="15.75">
      <c r="A106" s="32"/>
      <c r="B106" s="33"/>
      <c r="C106" s="32"/>
      <c r="D106" s="32"/>
      <c r="E106" s="32"/>
      <c r="F106" s="32"/>
      <c r="G106" s="34"/>
      <c r="H106" s="34"/>
    </row>
    <row r="107" spans="1:8" ht="15.75">
      <c r="A107" s="32"/>
      <c r="B107" s="33"/>
      <c r="C107" s="32"/>
      <c r="D107" s="32"/>
      <c r="E107" s="32"/>
      <c r="F107" s="32"/>
      <c r="G107" s="34"/>
      <c r="H107" s="34"/>
    </row>
    <row r="108" spans="1:8" ht="15.75">
      <c r="A108" s="32"/>
      <c r="B108" s="33"/>
      <c r="C108" s="32"/>
      <c r="D108" s="32"/>
      <c r="E108" s="32"/>
      <c r="F108" s="32"/>
      <c r="G108" s="34"/>
      <c r="H108" s="34"/>
    </row>
    <row r="109" spans="1:8" ht="15.75">
      <c r="A109" s="32"/>
      <c r="B109" s="33"/>
      <c r="C109" s="32"/>
      <c r="D109" s="32"/>
      <c r="E109" s="32"/>
      <c r="F109" s="32"/>
      <c r="G109" s="34"/>
      <c r="H109" s="34"/>
    </row>
    <row r="110" spans="1:8" ht="15.75">
      <c r="A110" s="32"/>
      <c r="B110" s="33"/>
      <c r="C110" s="32"/>
      <c r="D110" s="32"/>
      <c r="E110" s="32"/>
      <c r="F110" s="32"/>
      <c r="G110" s="34"/>
      <c r="H110" s="34"/>
    </row>
    <row r="111" spans="1:8" ht="15.75">
      <c r="A111" s="32"/>
      <c r="B111" s="33"/>
      <c r="C111" s="32"/>
      <c r="D111" s="32"/>
      <c r="E111" s="32"/>
      <c r="F111" s="32"/>
      <c r="G111" s="34"/>
      <c r="H111" s="34"/>
    </row>
    <row r="112" spans="1:8" ht="15.75">
      <c r="A112" s="32"/>
      <c r="B112" s="33"/>
      <c r="C112" s="32"/>
      <c r="D112" s="32"/>
      <c r="E112" s="32"/>
      <c r="F112" s="32"/>
      <c r="G112" s="34"/>
      <c r="H112" s="34"/>
    </row>
    <row r="113" spans="1:8" ht="15.75">
      <c r="A113" s="32"/>
      <c r="B113" s="33"/>
      <c r="C113" s="32"/>
      <c r="D113" s="32"/>
      <c r="E113" s="32"/>
      <c r="F113" s="32"/>
      <c r="G113" s="34"/>
      <c r="H113" s="34"/>
    </row>
    <row r="114" spans="1:8" ht="15.75">
      <c r="A114" s="32"/>
      <c r="B114" s="33"/>
      <c r="C114" s="32"/>
      <c r="D114" s="32"/>
      <c r="E114" s="32"/>
      <c r="F114" s="32"/>
      <c r="G114" s="34"/>
      <c r="H114" s="34"/>
    </row>
    <row r="115" spans="1:8" ht="15.75">
      <c r="A115" s="32"/>
      <c r="B115" s="33"/>
      <c r="C115" s="32"/>
      <c r="D115" s="32"/>
      <c r="E115" s="32"/>
      <c r="F115" s="32"/>
      <c r="G115" s="34"/>
      <c r="H115" s="34"/>
    </row>
    <row r="116" spans="1:8" ht="15.75">
      <c r="A116" s="32"/>
      <c r="B116" s="33"/>
      <c r="C116" s="32"/>
      <c r="D116" s="32"/>
      <c r="E116" s="32"/>
      <c r="F116" s="32"/>
      <c r="G116" s="34"/>
      <c r="H116" s="34"/>
    </row>
    <row r="117" spans="1:8" ht="15.75">
      <c r="A117" s="32"/>
      <c r="B117" s="33"/>
      <c r="C117" s="32"/>
      <c r="D117" s="32"/>
      <c r="E117" s="32"/>
      <c r="F117" s="32"/>
      <c r="G117" s="34"/>
      <c r="H117" s="34"/>
    </row>
    <row r="118" spans="1:8" ht="15.75">
      <c r="A118" s="32"/>
      <c r="B118" s="33"/>
      <c r="C118" s="32"/>
      <c r="D118" s="32"/>
      <c r="E118" s="32"/>
      <c r="F118" s="32"/>
      <c r="G118" s="34"/>
      <c r="H118" s="34"/>
    </row>
    <row r="119" spans="1:8" ht="15.75">
      <c r="A119" s="32"/>
      <c r="B119" s="33"/>
      <c r="C119" s="32"/>
      <c r="D119" s="32"/>
      <c r="E119" s="32"/>
      <c r="F119" s="32"/>
      <c r="G119" s="34"/>
      <c r="H119" s="34"/>
    </row>
    <row r="120" spans="1:8" ht="15.75">
      <c r="A120" s="32"/>
      <c r="B120" s="33"/>
      <c r="C120" s="32"/>
      <c r="D120" s="32"/>
      <c r="E120" s="32"/>
      <c r="F120" s="32"/>
      <c r="G120" s="34"/>
      <c r="H120" s="34"/>
    </row>
    <row r="121" spans="1:8" ht="15.75">
      <c r="A121" s="32"/>
      <c r="B121" s="33"/>
      <c r="C121" s="32"/>
      <c r="D121" s="32"/>
      <c r="E121" s="32"/>
      <c r="F121" s="32"/>
      <c r="G121" s="34"/>
      <c r="H121" s="34"/>
    </row>
    <row r="122" spans="1:8" ht="15.75">
      <c r="A122" s="32"/>
      <c r="B122" s="33"/>
      <c r="C122" s="32"/>
      <c r="D122" s="32"/>
      <c r="E122" s="32"/>
      <c r="F122" s="32"/>
      <c r="G122" s="34"/>
      <c r="H122" s="34"/>
    </row>
    <row r="123" spans="1:8" ht="15.75">
      <c r="A123" s="32"/>
      <c r="B123" s="33"/>
      <c r="C123" s="32"/>
      <c r="D123" s="32"/>
      <c r="E123" s="32"/>
      <c r="F123" s="32"/>
      <c r="G123" s="34"/>
      <c r="H123" s="34"/>
    </row>
    <row r="124" spans="1:8" ht="15.75">
      <c r="A124" s="32"/>
      <c r="B124" s="33"/>
      <c r="C124" s="32"/>
      <c r="D124" s="32"/>
      <c r="E124" s="32"/>
      <c r="F124" s="32"/>
      <c r="G124" s="34"/>
      <c r="H124" s="34"/>
    </row>
    <row r="125" spans="1:8" ht="15.75">
      <c r="A125" s="32"/>
      <c r="B125" s="33"/>
      <c r="C125" s="32"/>
      <c r="D125" s="32"/>
      <c r="E125" s="32"/>
      <c r="F125" s="32"/>
      <c r="G125" s="34"/>
      <c r="H125" s="34"/>
    </row>
    <row r="126" spans="1:8" ht="15.75">
      <c r="A126" s="32"/>
      <c r="B126" s="33"/>
      <c r="C126" s="32"/>
      <c r="D126" s="32"/>
      <c r="E126" s="32"/>
      <c r="F126" s="32"/>
      <c r="G126" s="34"/>
      <c r="H126" s="34"/>
    </row>
    <row r="127" spans="1:8" ht="15.75">
      <c r="A127" s="32"/>
      <c r="B127" s="33"/>
      <c r="C127" s="32"/>
      <c r="D127" s="32"/>
      <c r="E127" s="32"/>
      <c r="F127" s="32"/>
      <c r="G127" s="34"/>
      <c r="H127" s="34"/>
    </row>
    <row r="128" spans="1:8" ht="15.75">
      <c r="A128" s="32"/>
      <c r="B128" s="33"/>
      <c r="C128" s="32"/>
      <c r="D128" s="32"/>
      <c r="E128" s="32"/>
      <c r="F128" s="32"/>
      <c r="G128" s="34"/>
      <c r="H128" s="34"/>
    </row>
    <row r="129" spans="1:8" ht="15.75">
      <c r="A129" s="32"/>
      <c r="B129" s="33"/>
      <c r="C129" s="32"/>
      <c r="D129" s="32"/>
      <c r="E129" s="32"/>
      <c r="F129" s="32"/>
      <c r="G129" s="34"/>
      <c r="H129" s="34"/>
    </row>
    <row r="130" spans="1:8" ht="15.75">
      <c r="A130" s="32"/>
      <c r="B130" s="33"/>
      <c r="C130" s="32"/>
      <c r="D130" s="32"/>
      <c r="E130" s="32"/>
      <c r="F130" s="32"/>
      <c r="G130" s="34"/>
      <c r="H130" s="34"/>
    </row>
  </sheetData>
  <sheetProtection/>
  <mergeCells count="19">
    <mergeCell ref="A42:K42"/>
    <mergeCell ref="F72:K72"/>
    <mergeCell ref="A72:B72"/>
    <mergeCell ref="I1:L3"/>
    <mergeCell ref="F6:H6"/>
    <mergeCell ref="F71:H71"/>
    <mergeCell ref="A7:A8"/>
    <mergeCell ref="A10:B10"/>
    <mergeCell ref="A11:B11"/>
    <mergeCell ref="A69:B69"/>
    <mergeCell ref="J6:K6"/>
    <mergeCell ref="A5:K5"/>
    <mergeCell ref="A22:B22"/>
    <mergeCell ref="A23:B23"/>
    <mergeCell ref="B7:B8"/>
    <mergeCell ref="A9:B9"/>
    <mergeCell ref="C7:E7"/>
    <mergeCell ref="F7:H7"/>
    <mergeCell ref="I7:K7"/>
  </mergeCells>
  <printOptions/>
  <pageMargins left="0.7874015748031497" right="0.3937007874015748" top="0.5511811023622047" bottom="0.4724409448818898" header="0.1968503937007874" footer="0.1968503937007874"/>
  <pageSetup fitToWidth="3" horizontalDpi="600" verticalDpi="600" orientation="landscape" paperSize="9" scale="85" r:id="rId1"/>
  <rowBreaks count="2" manualBreakCount="2">
    <brk id="43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66"/>
  <sheetViews>
    <sheetView tabSelected="1" view="pageBreakPreview" zoomScale="80" zoomScaleSheetLayoutView="80" workbookViewId="0" topLeftCell="A46">
      <selection activeCell="E1" sqref="E1:G1"/>
    </sheetView>
  </sheetViews>
  <sheetFormatPr defaultColWidth="9.00390625" defaultRowHeight="12.75"/>
  <cols>
    <col min="1" max="1" width="4.625" style="1" customWidth="1"/>
    <col min="2" max="2" width="40.375" style="1" customWidth="1"/>
    <col min="3" max="3" width="57.375" style="4" customWidth="1"/>
    <col min="4" max="4" width="17.125" style="1" bestFit="1" customWidth="1"/>
    <col min="5" max="5" width="12.25390625" style="1" customWidth="1"/>
    <col min="6" max="6" width="16.75390625" style="4" customWidth="1"/>
    <col min="7" max="7" width="22.375" style="4" bestFit="1" customWidth="1"/>
    <col min="8" max="8" width="9.125" style="4" customWidth="1"/>
    <col min="9" max="9" width="13.875" style="4" customWidth="1"/>
    <col min="10" max="10" width="13.125" style="4" bestFit="1" customWidth="1"/>
    <col min="11" max="16384" width="9.125" style="4" customWidth="1"/>
  </cols>
  <sheetData>
    <row r="1" spans="3:7" ht="84.75" customHeight="1">
      <c r="C1" s="3"/>
      <c r="E1" s="92" t="s">
        <v>134</v>
      </c>
      <c r="F1" s="93"/>
      <c r="G1" s="93"/>
    </row>
    <row r="2" spans="1:9" s="1" customFormat="1" ht="41.25" customHeight="1">
      <c r="A2" s="94" t="s">
        <v>101</v>
      </c>
      <c r="B2" s="94"/>
      <c r="C2" s="94"/>
      <c r="D2" s="94"/>
      <c r="E2" s="94"/>
      <c r="F2" s="94"/>
      <c r="G2" s="94"/>
      <c r="H2" s="6"/>
      <c r="I2" s="6"/>
    </row>
    <row r="3" spans="1:7" s="6" customFormat="1" ht="15" customHeight="1">
      <c r="A3" s="85" t="s">
        <v>5</v>
      </c>
      <c r="B3" s="85" t="s">
        <v>100</v>
      </c>
      <c r="C3" s="85" t="s">
        <v>98</v>
      </c>
      <c r="D3" s="85" t="s">
        <v>75</v>
      </c>
      <c r="E3" s="85" t="s">
        <v>74</v>
      </c>
      <c r="F3" s="85" t="s">
        <v>76</v>
      </c>
      <c r="G3" s="85" t="s">
        <v>99</v>
      </c>
    </row>
    <row r="4" spans="1:9" s="6" customFormat="1" ht="15.75" customHeight="1">
      <c r="A4" s="85"/>
      <c r="B4" s="85"/>
      <c r="C4" s="85"/>
      <c r="D4" s="91"/>
      <c r="E4" s="85"/>
      <c r="F4" s="85"/>
      <c r="G4" s="85"/>
      <c r="H4" s="4"/>
      <c r="I4" s="4"/>
    </row>
    <row r="5" spans="1:9" s="6" customFormat="1" ht="98.25" customHeight="1">
      <c r="A5" s="85"/>
      <c r="B5" s="85"/>
      <c r="C5" s="85"/>
      <c r="D5" s="91"/>
      <c r="E5" s="85"/>
      <c r="F5" s="85"/>
      <c r="G5" s="85"/>
      <c r="H5" s="4"/>
      <c r="I5" s="4"/>
    </row>
    <row r="6" spans="1:7" ht="19.5" customHeight="1">
      <c r="A6" s="2"/>
      <c r="B6" s="85" t="s">
        <v>87</v>
      </c>
      <c r="C6" s="85"/>
      <c r="D6" s="85"/>
      <c r="E6" s="85"/>
      <c r="F6" s="85"/>
      <c r="G6" s="85"/>
    </row>
    <row r="7" spans="1:7" ht="31.5">
      <c r="A7" s="86">
        <v>1</v>
      </c>
      <c r="B7" s="86" t="s">
        <v>128</v>
      </c>
      <c r="C7" s="47" t="s">
        <v>95</v>
      </c>
      <c r="D7" s="66">
        <f>D8+D9+D10+D11+D12+D13</f>
        <v>265</v>
      </c>
      <c r="E7" s="66">
        <f>E8+E9+E10+E11+E12+E13</f>
        <v>307</v>
      </c>
      <c r="F7" s="86">
        <v>871</v>
      </c>
      <c r="G7" s="89">
        <v>46832</v>
      </c>
    </row>
    <row r="8" spans="1:7" ht="17.25" customHeight="1">
      <c r="A8" s="86"/>
      <c r="B8" s="86"/>
      <c r="C8" s="8" t="s">
        <v>79</v>
      </c>
      <c r="D8" s="25">
        <v>30</v>
      </c>
      <c r="E8" s="25">
        <v>56</v>
      </c>
      <c r="F8" s="86"/>
      <c r="G8" s="89"/>
    </row>
    <row r="9" spans="1:7" ht="17.25" customHeight="1">
      <c r="A9" s="86"/>
      <c r="B9" s="86"/>
      <c r="C9" s="8" t="s">
        <v>80</v>
      </c>
      <c r="D9" s="25">
        <v>104</v>
      </c>
      <c r="E9" s="25">
        <v>127</v>
      </c>
      <c r="F9" s="86"/>
      <c r="G9" s="89"/>
    </row>
    <row r="10" spans="1:7" ht="17.25" customHeight="1">
      <c r="A10" s="86"/>
      <c r="B10" s="86"/>
      <c r="C10" s="8" t="s">
        <v>81</v>
      </c>
      <c r="D10" s="25">
        <v>20</v>
      </c>
      <c r="E10" s="25">
        <v>19</v>
      </c>
      <c r="F10" s="86"/>
      <c r="G10" s="89"/>
    </row>
    <row r="11" spans="1:7" ht="17.25" customHeight="1">
      <c r="A11" s="86"/>
      <c r="B11" s="86"/>
      <c r="C11" s="8" t="s">
        <v>82</v>
      </c>
      <c r="D11" s="25">
        <v>16</v>
      </c>
      <c r="E11" s="25">
        <v>16</v>
      </c>
      <c r="F11" s="86"/>
      <c r="G11" s="89"/>
    </row>
    <row r="12" spans="1:7" ht="17.25" customHeight="1">
      <c r="A12" s="86"/>
      <c r="B12" s="86"/>
      <c r="C12" s="8" t="s">
        <v>83</v>
      </c>
      <c r="D12" s="25">
        <v>95</v>
      </c>
      <c r="E12" s="25">
        <v>89</v>
      </c>
      <c r="F12" s="86"/>
      <c r="G12" s="89"/>
    </row>
    <row r="13" spans="1:7" ht="31.5">
      <c r="A13" s="86"/>
      <c r="B13" s="86"/>
      <c r="C13" s="8" t="s">
        <v>84</v>
      </c>
      <c r="D13" s="25">
        <v>0</v>
      </c>
      <c r="E13" s="25">
        <v>0</v>
      </c>
      <c r="F13" s="86"/>
      <c r="G13" s="89"/>
    </row>
    <row r="14" spans="1:7" ht="35.25" customHeight="1">
      <c r="A14" s="86">
        <v>2</v>
      </c>
      <c r="B14" s="86" t="s">
        <v>129</v>
      </c>
      <c r="C14" s="47" t="s">
        <v>95</v>
      </c>
      <c r="D14" s="5">
        <f>D15+D16</f>
        <v>55</v>
      </c>
      <c r="E14" s="5">
        <f>E15+E16</f>
        <v>60</v>
      </c>
      <c r="F14" s="86">
        <v>194</v>
      </c>
      <c r="G14" s="89">
        <v>44320</v>
      </c>
    </row>
    <row r="15" spans="1:7" ht="20.25" customHeight="1">
      <c r="A15" s="86"/>
      <c r="B15" s="86"/>
      <c r="C15" s="8" t="s">
        <v>79</v>
      </c>
      <c r="D15" s="2">
        <v>40</v>
      </c>
      <c r="E15" s="2">
        <v>44</v>
      </c>
      <c r="F15" s="87"/>
      <c r="G15" s="90"/>
    </row>
    <row r="16" spans="1:7" ht="49.5" customHeight="1">
      <c r="A16" s="86"/>
      <c r="B16" s="86"/>
      <c r="C16" s="8" t="s">
        <v>85</v>
      </c>
      <c r="D16" s="2">
        <v>15</v>
      </c>
      <c r="E16" s="2">
        <v>16</v>
      </c>
      <c r="F16" s="87"/>
      <c r="G16" s="90"/>
    </row>
    <row r="17" spans="1:7" ht="31.5">
      <c r="A17" s="86">
        <v>3</v>
      </c>
      <c r="B17" s="86" t="s">
        <v>130</v>
      </c>
      <c r="C17" s="47" t="s">
        <v>95</v>
      </c>
      <c r="D17" s="5">
        <f>D18+D19</f>
        <v>55</v>
      </c>
      <c r="E17" s="5">
        <f>E18+E19</f>
        <v>41</v>
      </c>
      <c r="F17" s="86">
        <v>179</v>
      </c>
      <c r="G17" s="89">
        <v>47113</v>
      </c>
    </row>
    <row r="18" spans="1:12" ht="19.5" customHeight="1">
      <c r="A18" s="86"/>
      <c r="B18" s="86"/>
      <c r="C18" s="8" t="s">
        <v>80</v>
      </c>
      <c r="D18" s="2">
        <v>40</v>
      </c>
      <c r="E18" s="2">
        <v>30</v>
      </c>
      <c r="F18" s="87"/>
      <c r="G18" s="90"/>
      <c r="I18" s="45"/>
      <c r="J18" s="45"/>
      <c r="K18" s="45"/>
      <c r="L18" s="45"/>
    </row>
    <row r="19" spans="1:12" ht="19.5" customHeight="1">
      <c r="A19" s="86"/>
      <c r="B19" s="86"/>
      <c r="C19" s="8" t="s">
        <v>85</v>
      </c>
      <c r="D19" s="2">
        <v>15</v>
      </c>
      <c r="E19" s="2">
        <v>11</v>
      </c>
      <c r="F19" s="87"/>
      <c r="G19" s="90"/>
      <c r="I19" s="10"/>
      <c r="J19" s="10"/>
      <c r="K19" s="10"/>
      <c r="L19" s="10"/>
    </row>
    <row r="20" spans="1:12" ht="31.5" customHeight="1">
      <c r="A20" s="86">
        <v>4</v>
      </c>
      <c r="B20" s="86" t="s">
        <v>132</v>
      </c>
      <c r="C20" s="47" t="s">
        <v>95</v>
      </c>
      <c r="D20" s="5">
        <f>D21+D22+D23+D24</f>
        <v>50</v>
      </c>
      <c r="E20" s="5">
        <f>E21+E22+E23+E24</f>
        <v>56</v>
      </c>
      <c r="F20" s="86">
        <v>204</v>
      </c>
      <c r="G20" s="89">
        <v>49598</v>
      </c>
      <c r="I20" s="10"/>
      <c r="J20" s="10"/>
      <c r="K20" s="10"/>
      <c r="L20" s="10"/>
    </row>
    <row r="21" spans="1:12" ht="20.25" customHeight="1">
      <c r="A21" s="86"/>
      <c r="B21" s="86"/>
      <c r="C21" s="8" t="s">
        <v>79</v>
      </c>
      <c r="D21" s="2">
        <v>15</v>
      </c>
      <c r="E21" s="2">
        <v>16</v>
      </c>
      <c r="F21" s="88"/>
      <c r="G21" s="98"/>
      <c r="I21" s="10"/>
      <c r="J21" s="10"/>
      <c r="K21" s="10"/>
      <c r="L21" s="10"/>
    </row>
    <row r="22" spans="1:12" ht="20.25" customHeight="1">
      <c r="A22" s="86"/>
      <c r="B22" s="86"/>
      <c r="C22" s="8" t="s">
        <v>80</v>
      </c>
      <c r="D22" s="2">
        <v>25</v>
      </c>
      <c r="E22" s="2">
        <v>29</v>
      </c>
      <c r="F22" s="88"/>
      <c r="G22" s="98"/>
      <c r="I22" s="10"/>
      <c r="J22" s="10"/>
      <c r="K22" s="10"/>
      <c r="L22" s="10"/>
    </row>
    <row r="23" spans="1:12" ht="20.25" customHeight="1">
      <c r="A23" s="86"/>
      <c r="B23" s="86"/>
      <c r="C23" s="8" t="s">
        <v>81</v>
      </c>
      <c r="D23" s="2">
        <v>10</v>
      </c>
      <c r="E23" s="2">
        <v>8</v>
      </c>
      <c r="F23" s="88"/>
      <c r="G23" s="98"/>
      <c r="I23" s="10"/>
      <c r="J23" s="10"/>
      <c r="K23" s="10"/>
      <c r="L23" s="10"/>
    </row>
    <row r="24" spans="1:12" ht="20.25" customHeight="1">
      <c r="A24" s="86"/>
      <c r="B24" s="86"/>
      <c r="C24" s="8" t="s">
        <v>82</v>
      </c>
      <c r="D24" s="2">
        <v>0</v>
      </c>
      <c r="E24" s="2">
        <v>3</v>
      </c>
      <c r="F24" s="88"/>
      <c r="G24" s="98"/>
      <c r="I24" s="10"/>
      <c r="J24" s="10"/>
      <c r="K24" s="10"/>
      <c r="L24" s="10"/>
    </row>
    <row r="25" spans="1:12" ht="31.5">
      <c r="A25" s="86">
        <v>5</v>
      </c>
      <c r="B25" s="86" t="s">
        <v>116</v>
      </c>
      <c r="C25" s="47" t="s">
        <v>95</v>
      </c>
      <c r="D25" s="5">
        <f>D26+D27+D28+D29+D30+D31</f>
        <v>152</v>
      </c>
      <c r="E25" s="5">
        <f>E26+E27+E28+E29+E30+E31</f>
        <v>149</v>
      </c>
      <c r="F25" s="86">
        <v>431</v>
      </c>
      <c r="G25" s="89">
        <f>18382200/F25</f>
        <v>42650.11600928074</v>
      </c>
      <c r="I25" s="10"/>
      <c r="J25" s="10"/>
      <c r="K25" s="10"/>
      <c r="L25" s="10"/>
    </row>
    <row r="26" spans="1:12" ht="19.5" customHeight="1">
      <c r="A26" s="86"/>
      <c r="B26" s="86"/>
      <c r="C26" s="8" t="s">
        <v>31</v>
      </c>
      <c r="D26" s="2">
        <v>25</v>
      </c>
      <c r="E26" s="2">
        <v>27</v>
      </c>
      <c r="F26" s="86"/>
      <c r="G26" s="89"/>
      <c r="I26" s="10"/>
      <c r="J26" s="10"/>
      <c r="K26" s="10"/>
      <c r="L26" s="10"/>
    </row>
    <row r="27" spans="1:12" ht="19.5" customHeight="1">
      <c r="A27" s="86"/>
      <c r="B27" s="86"/>
      <c r="C27" s="11" t="s">
        <v>26</v>
      </c>
      <c r="D27" s="2">
        <v>22</v>
      </c>
      <c r="E27" s="2">
        <v>25</v>
      </c>
      <c r="F27" s="86"/>
      <c r="G27" s="89"/>
      <c r="I27" s="10"/>
      <c r="J27" s="10"/>
      <c r="K27" s="10"/>
      <c r="L27" s="10"/>
    </row>
    <row r="28" spans="1:7" ht="19.5" customHeight="1">
      <c r="A28" s="86"/>
      <c r="B28" s="86"/>
      <c r="C28" s="8" t="s">
        <v>27</v>
      </c>
      <c r="D28" s="2">
        <v>30</v>
      </c>
      <c r="E28" s="2">
        <v>29</v>
      </c>
      <c r="F28" s="86"/>
      <c r="G28" s="89"/>
    </row>
    <row r="29" spans="1:7" ht="19.5" customHeight="1">
      <c r="A29" s="86"/>
      <c r="B29" s="86"/>
      <c r="C29" s="8" t="s">
        <v>28</v>
      </c>
      <c r="D29" s="2">
        <v>35</v>
      </c>
      <c r="E29" s="2">
        <v>38</v>
      </c>
      <c r="F29" s="86"/>
      <c r="G29" s="89"/>
    </row>
    <row r="30" spans="1:7" ht="19.5" customHeight="1">
      <c r="A30" s="86"/>
      <c r="B30" s="86"/>
      <c r="C30" s="8" t="s">
        <v>30</v>
      </c>
      <c r="D30" s="2">
        <v>25</v>
      </c>
      <c r="E30" s="2">
        <v>15</v>
      </c>
      <c r="F30" s="86"/>
      <c r="G30" s="89"/>
    </row>
    <row r="31" spans="1:7" ht="19.5" customHeight="1">
      <c r="A31" s="86"/>
      <c r="B31" s="86"/>
      <c r="C31" s="8" t="s">
        <v>29</v>
      </c>
      <c r="D31" s="2">
        <v>15</v>
      </c>
      <c r="E31" s="2">
        <v>15</v>
      </c>
      <c r="F31" s="86"/>
      <c r="G31" s="89"/>
    </row>
    <row r="32" spans="1:7" ht="31.5">
      <c r="A32" s="86">
        <v>6</v>
      </c>
      <c r="B32" s="86" t="s">
        <v>115</v>
      </c>
      <c r="C32" s="47" t="s">
        <v>95</v>
      </c>
      <c r="D32" s="5">
        <f>D33+D34+D35+D36+D37+D38+D39</f>
        <v>128</v>
      </c>
      <c r="E32" s="5">
        <f>E33+E34+E35+E36+E37+E38+E39</f>
        <v>118</v>
      </c>
      <c r="F32" s="97">
        <v>351</v>
      </c>
      <c r="G32" s="100">
        <f>17509400/F32</f>
        <v>49884.33048433049</v>
      </c>
    </row>
    <row r="33" spans="1:7" ht="17.25" customHeight="1">
      <c r="A33" s="86"/>
      <c r="B33" s="86"/>
      <c r="C33" s="8" t="s">
        <v>31</v>
      </c>
      <c r="D33" s="2">
        <v>24</v>
      </c>
      <c r="E33" s="2">
        <v>27</v>
      </c>
      <c r="F33" s="97"/>
      <c r="G33" s="100"/>
    </row>
    <row r="34" spans="1:12" ht="17.25" customHeight="1">
      <c r="A34" s="86"/>
      <c r="B34" s="86"/>
      <c r="C34" s="8" t="s">
        <v>32</v>
      </c>
      <c r="D34" s="2">
        <v>19</v>
      </c>
      <c r="E34" s="2">
        <v>13</v>
      </c>
      <c r="F34" s="97"/>
      <c r="G34" s="100"/>
      <c r="I34" s="9"/>
      <c r="J34" s="9"/>
      <c r="K34" s="9"/>
      <c r="L34" s="9"/>
    </row>
    <row r="35" spans="1:12" ht="50.25" customHeight="1">
      <c r="A35" s="86"/>
      <c r="B35" s="86"/>
      <c r="C35" s="26" t="s">
        <v>33</v>
      </c>
      <c r="D35" s="2">
        <v>0</v>
      </c>
      <c r="E35" s="2">
        <v>0</v>
      </c>
      <c r="F35" s="97"/>
      <c r="G35" s="100"/>
      <c r="I35" s="9"/>
      <c r="J35" s="9"/>
      <c r="K35" s="9"/>
      <c r="L35" s="9"/>
    </row>
    <row r="36" spans="1:7" ht="31.5">
      <c r="A36" s="86"/>
      <c r="B36" s="86"/>
      <c r="C36" s="8" t="s">
        <v>34</v>
      </c>
      <c r="D36" s="2">
        <v>24</v>
      </c>
      <c r="E36" s="2">
        <v>20</v>
      </c>
      <c r="F36" s="97"/>
      <c r="G36" s="100"/>
    </row>
    <row r="37" spans="1:7" ht="50.25" customHeight="1">
      <c r="A37" s="86"/>
      <c r="B37" s="86"/>
      <c r="C37" s="11" t="s">
        <v>41</v>
      </c>
      <c r="D37" s="2">
        <v>14</v>
      </c>
      <c r="E37" s="2">
        <v>12</v>
      </c>
      <c r="F37" s="97"/>
      <c r="G37" s="100"/>
    </row>
    <row r="38" spans="1:7" ht="35.25" customHeight="1">
      <c r="A38" s="86"/>
      <c r="B38" s="86"/>
      <c r="C38" s="7" t="s">
        <v>44</v>
      </c>
      <c r="D38" s="2">
        <v>0</v>
      </c>
      <c r="E38" s="2">
        <v>0</v>
      </c>
      <c r="F38" s="97"/>
      <c r="G38" s="100"/>
    </row>
    <row r="39" spans="1:7" ht="15.75">
      <c r="A39" s="86"/>
      <c r="B39" s="86"/>
      <c r="C39" s="8" t="s">
        <v>35</v>
      </c>
      <c r="D39" s="2">
        <v>47</v>
      </c>
      <c r="E39" s="2">
        <v>46</v>
      </c>
      <c r="F39" s="97"/>
      <c r="G39" s="100"/>
    </row>
    <row r="40" spans="1:46" s="43" customFormat="1" ht="33.75" customHeight="1">
      <c r="A40" s="86">
        <v>7</v>
      </c>
      <c r="B40" s="86" t="s">
        <v>114</v>
      </c>
      <c r="C40" s="47" t="s">
        <v>95</v>
      </c>
      <c r="D40" s="5" t="s">
        <v>77</v>
      </c>
      <c r="E40" s="5" t="s">
        <v>123</v>
      </c>
      <c r="F40" s="86" t="s">
        <v>119</v>
      </c>
      <c r="G40" s="100">
        <f>36282000/(817+184)</f>
        <v>36245.754245754244</v>
      </c>
      <c r="H40" s="45"/>
      <c r="I40" s="4"/>
      <c r="J40" s="4"/>
      <c r="K40" s="4"/>
      <c r="L40" s="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4"/>
    </row>
    <row r="41" spans="1:12" s="10" customFormat="1" ht="63">
      <c r="A41" s="86"/>
      <c r="B41" s="86"/>
      <c r="C41" s="46" t="s">
        <v>37</v>
      </c>
      <c r="D41" s="2" t="s">
        <v>110</v>
      </c>
      <c r="E41" s="2" t="s">
        <v>122</v>
      </c>
      <c r="F41" s="86"/>
      <c r="G41" s="100"/>
      <c r="I41" s="45"/>
      <c r="J41" s="45"/>
      <c r="K41" s="45"/>
      <c r="L41" s="45"/>
    </row>
    <row r="42" spans="1:7" s="10" customFormat="1" ht="31.5">
      <c r="A42" s="86"/>
      <c r="B42" s="86"/>
      <c r="C42" s="11" t="s">
        <v>38</v>
      </c>
      <c r="D42" s="2">
        <v>11</v>
      </c>
      <c r="E42" s="2">
        <v>15</v>
      </c>
      <c r="F42" s="86"/>
      <c r="G42" s="100"/>
    </row>
    <row r="43" spans="1:7" s="10" customFormat="1" ht="15.75">
      <c r="A43" s="86"/>
      <c r="B43" s="86"/>
      <c r="C43" s="11" t="s">
        <v>39</v>
      </c>
      <c r="D43" s="2">
        <v>0</v>
      </c>
      <c r="E43" s="2">
        <v>2</v>
      </c>
      <c r="F43" s="86"/>
      <c r="G43" s="100"/>
    </row>
    <row r="44" spans="1:7" s="10" customFormat="1" ht="31.5">
      <c r="A44" s="86"/>
      <c r="B44" s="86"/>
      <c r="C44" s="11" t="s">
        <v>40</v>
      </c>
      <c r="D44" s="2" t="s">
        <v>111</v>
      </c>
      <c r="E44" s="59" t="s">
        <v>124</v>
      </c>
      <c r="F44" s="86"/>
      <c r="G44" s="100"/>
    </row>
    <row r="45" spans="1:7" s="10" customFormat="1" ht="31.5">
      <c r="A45" s="86"/>
      <c r="B45" s="86"/>
      <c r="C45" s="7" t="s">
        <v>45</v>
      </c>
      <c r="D45" s="2">
        <v>22</v>
      </c>
      <c r="E45" s="59" t="s">
        <v>113</v>
      </c>
      <c r="F45" s="86"/>
      <c r="G45" s="100"/>
    </row>
    <row r="46" spans="1:7" s="10" customFormat="1" ht="47.25">
      <c r="A46" s="86"/>
      <c r="B46" s="86"/>
      <c r="C46" s="11" t="s">
        <v>41</v>
      </c>
      <c r="D46" s="2">
        <v>53</v>
      </c>
      <c r="E46" s="2">
        <v>55</v>
      </c>
      <c r="F46" s="86"/>
      <c r="G46" s="100"/>
    </row>
    <row r="47" spans="1:7" s="10" customFormat="1" ht="31.5">
      <c r="A47" s="86"/>
      <c r="B47" s="86"/>
      <c r="C47" s="11" t="s">
        <v>42</v>
      </c>
      <c r="D47" s="2">
        <v>14</v>
      </c>
      <c r="E47" s="2">
        <v>10</v>
      </c>
      <c r="F47" s="86"/>
      <c r="G47" s="100"/>
    </row>
    <row r="48" spans="1:7" s="10" customFormat="1" ht="31.5">
      <c r="A48" s="86"/>
      <c r="B48" s="86"/>
      <c r="C48" s="65" t="s">
        <v>43</v>
      </c>
      <c r="D48" s="2" t="s">
        <v>112</v>
      </c>
      <c r="E48" s="2" t="s">
        <v>125</v>
      </c>
      <c r="F48" s="86"/>
      <c r="G48" s="100"/>
    </row>
    <row r="49" spans="1:7" s="10" customFormat="1" ht="21" customHeight="1">
      <c r="A49" s="65"/>
      <c r="B49" s="65"/>
      <c r="C49" s="76" t="s">
        <v>96</v>
      </c>
      <c r="D49" s="5" t="s">
        <v>117</v>
      </c>
      <c r="E49" s="5" t="s">
        <v>126</v>
      </c>
      <c r="F49" s="77" t="s">
        <v>120</v>
      </c>
      <c r="G49" s="78">
        <v>43365</v>
      </c>
    </row>
    <row r="50" spans="1:12" ht="31.5">
      <c r="A50" s="86">
        <v>1</v>
      </c>
      <c r="B50" s="86" t="s">
        <v>78</v>
      </c>
      <c r="C50" s="47" t="s">
        <v>36</v>
      </c>
      <c r="D50" s="5">
        <f>D51+D52+D53+D54</f>
        <v>90</v>
      </c>
      <c r="E50" s="5">
        <f>E51+E52+E53+E54</f>
        <v>41</v>
      </c>
      <c r="F50" s="101">
        <v>252</v>
      </c>
      <c r="G50" s="89">
        <v>53792</v>
      </c>
      <c r="I50" s="10"/>
      <c r="J50" s="10"/>
      <c r="K50" s="10"/>
      <c r="L50" s="10"/>
    </row>
    <row r="51" spans="1:7" ht="15.75">
      <c r="A51" s="86"/>
      <c r="B51" s="86"/>
      <c r="C51" s="8" t="s">
        <v>79</v>
      </c>
      <c r="D51" s="2">
        <v>37</v>
      </c>
      <c r="E51" s="2">
        <v>20</v>
      </c>
      <c r="F51" s="101"/>
      <c r="G51" s="89"/>
    </row>
    <row r="52" spans="1:7" ht="31.5">
      <c r="A52" s="86"/>
      <c r="B52" s="86"/>
      <c r="C52" s="8" t="s">
        <v>84</v>
      </c>
      <c r="D52" s="2">
        <v>10</v>
      </c>
      <c r="E52" s="2">
        <v>0</v>
      </c>
      <c r="F52" s="101"/>
      <c r="G52" s="89"/>
    </row>
    <row r="53" spans="1:7" ht="15.75">
      <c r="A53" s="86"/>
      <c r="B53" s="86"/>
      <c r="C53" s="8" t="s">
        <v>83</v>
      </c>
      <c r="D53" s="2">
        <v>20</v>
      </c>
      <c r="E53" s="2">
        <v>19</v>
      </c>
      <c r="F53" s="101"/>
      <c r="G53" s="89"/>
    </row>
    <row r="54" spans="1:7" ht="15.75">
      <c r="A54" s="86"/>
      <c r="B54" s="86"/>
      <c r="C54" s="7" t="s">
        <v>86</v>
      </c>
      <c r="D54" s="2">
        <v>23</v>
      </c>
      <c r="E54" s="2">
        <v>2</v>
      </c>
      <c r="F54" s="101"/>
      <c r="G54" s="89"/>
    </row>
    <row r="55" spans="1:7" ht="15.75">
      <c r="A55" s="2"/>
      <c r="B55" s="2"/>
      <c r="C55" s="76" t="s">
        <v>47</v>
      </c>
      <c r="D55" s="5">
        <v>90</v>
      </c>
      <c r="E55" s="5">
        <v>41</v>
      </c>
      <c r="F55" s="5">
        <v>252</v>
      </c>
      <c r="G55" s="79">
        <v>53792</v>
      </c>
    </row>
    <row r="56" spans="1:12" s="9" customFormat="1" ht="16.5" thickBot="1">
      <c r="A56" s="69"/>
      <c r="B56" s="70"/>
      <c r="C56" s="71" t="s">
        <v>4</v>
      </c>
      <c r="D56" s="72" t="s">
        <v>118</v>
      </c>
      <c r="E56" s="73" t="s">
        <v>127</v>
      </c>
      <c r="F56" s="74" t="s">
        <v>121</v>
      </c>
      <c r="G56" s="75">
        <v>44120</v>
      </c>
      <c r="I56" s="4"/>
      <c r="J56" s="4"/>
      <c r="K56" s="4"/>
      <c r="L56" s="4"/>
    </row>
    <row r="57" spans="1:7" s="9" customFormat="1" ht="24.75" customHeight="1">
      <c r="A57" s="13"/>
      <c r="B57" s="54"/>
      <c r="C57" s="55"/>
      <c r="D57" s="31"/>
      <c r="E57" s="31"/>
      <c r="F57" s="56"/>
      <c r="G57" s="57"/>
    </row>
    <row r="58" spans="1:12" ht="39" customHeight="1">
      <c r="A58" s="1" t="s">
        <v>89</v>
      </c>
      <c r="B58" s="52" t="s">
        <v>97</v>
      </c>
      <c r="C58" s="53" t="s">
        <v>90</v>
      </c>
      <c r="D58" s="42"/>
      <c r="E58" s="42"/>
      <c r="F58" s="99" t="s">
        <v>94</v>
      </c>
      <c r="G58" s="99"/>
      <c r="I58" s="9"/>
      <c r="J58" s="9"/>
      <c r="K58" s="9"/>
      <c r="L58" s="9"/>
    </row>
    <row r="59" spans="2:3" ht="18.75">
      <c r="B59" s="23"/>
      <c r="C59" s="22"/>
    </row>
    <row r="60" spans="2:3" ht="15.75">
      <c r="B60" s="1" t="s">
        <v>92</v>
      </c>
      <c r="C60" s="9"/>
    </row>
    <row r="61" spans="2:5" ht="70.5" customHeight="1">
      <c r="B61" s="1" t="s">
        <v>88</v>
      </c>
      <c r="C61" s="9" t="s">
        <v>93</v>
      </c>
      <c r="E61" s="1" t="s">
        <v>91</v>
      </c>
    </row>
    <row r="62" spans="2:3" ht="15.75">
      <c r="B62" s="95"/>
      <c r="C62" s="96"/>
    </row>
    <row r="63" spans="2:3" ht="15.75">
      <c r="B63" s="13"/>
      <c r="C63" s="9"/>
    </row>
    <row r="64" spans="2:3" ht="15.75">
      <c r="B64" s="13"/>
      <c r="C64" s="9"/>
    </row>
    <row r="65" spans="2:3" ht="15.75">
      <c r="B65" s="13"/>
      <c r="C65" s="9"/>
    </row>
    <row r="66" ht="15.75">
      <c r="B66" s="13"/>
    </row>
  </sheetData>
  <sheetProtection/>
  <mergeCells count="44">
    <mergeCell ref="G50:G54"/>
    <mergeCell ref="B50:B54"/>
    <mergeCell ref="F58:G58"/>
    <mergeCell ref="G32:G39"/>
    <mergeCell ref="F40:F48"/>
    <mergeCell ref="G40:G48"/>
    <mergeCell ref="F50:F54"/>
    <mergeCell ref="A3:A5"/>
    <mergeCell ref="B62:C62"/>
    <mergeCell ref="G7:G13"/>
    <mergeCell ref="F25:F31"/>
    <mergeCell ref="G25:G31"/>
    <mergeCell ref="F14:F16"/>
    <mergeCell ref="G17:G19"/>
    <mergeCell ref="F32:F39"/>
    <mergeCell ref="B7:B13"/>
    <mergeCell ref="G20:G24"/>
    <mergeCell ref="A25:A31"/>
    <mergeCell ref="B25:B31"/>
    <mergeCell ref="B32:B39"/>
    <mergeCell ref="A32:A39"/>
    <mergeCell ref="E1:G1"/>
    <mergeCell ref="A2:G2"/>
    <mergeCell ref="E3:E5"/>
    <mergeCell ref="C3:C5"/>
    <mergeCell ref="F3:F5"/>
    <mergeCell ref="G3:G5"/>
    <mergeCell ref="A50:A54"/>
    <mergeCell ref="B40:B48"/>
    <mergeCell ref="A40:A48"/>
    <mergeCell ref="D3:D5"/>
    <mergeCell ref="B3:B5"/>
    <mergeCell ref="B14:B16"/>
    <mergeCell ref="A14:A16"/>
    <mergeCell ref="A17:A19"/>
    <mergeCell ref="B17:B19"/>
    <mergeCell ref="B20:B24"/>
    <mergeCell ref="B6:G6"/>
    <mergeCell ref="A20:A24"/>
    <mergeCell ref="A7:A13"/>
    <mergeCell ref="F17:F19"/>
    <mergeCell ref="F20:F24"/>
    <mergeCell ref="F7:F13"/>
    <mergeCell ref="G14:G16"/>
  </mergeCells>
  <printOptions horizontalCentered="1" verticalCentered="1"/>
  <pageMargins left="0.3937007874015748" right="0.3937007874015748" top="0.5118110236220472" bottom="0.1968503937007874" header="0" footer="0"/>
  <pageSetup fitToHeight="3" horizontalDpi="600" verticalDpi="600" orientation="landscape" paperSize="9" scale="80" r:id="rId2"/>
  <headerFooter scaleWithDoc="0" alignWithMargins="0">
    <firstHeader>&amp;C2</firstHeader>
  </headerFooter>
  <rowBreaks count="2" manualBreakCount="2">
    <brk id="19" max="6" man="1"/>
    <brk id="39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Лісова</cp:lastModifiedBy>
  <cp:lastPrinted>2020-05-29T09:53:33Z</cp:lastPrinted>
  <dcterms:created xsi:type="dcterms:W3CDTF">2013-06-07T12:09:27Z</dcterms:created>
  <dcterms:modified xsi:type="dcterms:W3CDTF">2020-06-10T07:14:23Z</dcterms:modified>
  <cp:category/>
  <cp:version/>
  <cp:contentType/>
  <cp:contentStatus/>
</cp:coreProperties>
</file>