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810" activeTab="1"/>
  </bookViews>
  <sheets>
    <sheet name="Додаток 1" sheetId="1" r:id="rId1"/>
    <sheet name="Додаток2" sheetId="2" r:id="rId2"/>
  </sheets>
  <definedNames>
    <definedName name="_xlnm.Print_Area" localSheetId="1">'Додаток2'!$A$1:$G$147</definedName>
  </definedNames>
  <calcPr fullCalcOnLoad="1"/>
</workbook>
</file>

<file path=xl/sharedStrings.xml><?xml version="1.0" encoding="utf-8"?>
<sst xmlns="http://schemas.openxmlformats.org/spreadsheetml/2006/main" count="253" uniqueCount="129">
  <si>
    <t>Підготовка робітничих кадрів (всього по ПТНЗ)</t>
  </si>
  <si>
    <t>Всього по коду фінансування</t>
  </si>
  <si>
    <t>загальні для віх галузей економіки</t>
  </si>
  <si>
    <t>будівельні, монтажні і ремонтно-будівельні роботи</t>
  </si>
  <si>
    <t>деревообробне виробництво</t>
  </si>
  <si>
    <t>залізничний транспорт</t>
  </si>
  <si>
    <t>громадське харчування</t>
  </si>
  <si>
    <t>сфера обслуговування</t>
  </si>
  <si>
    <t>сільське господарство</t>
  </si>
  <si>
    <t>загальні професії електротехнічного виробництва</t>
  </si>
  <si>
    <t>хімічне виробництво</t>
  </si>
  <si>
    <t>швейне виробництво</t>
  </si>
  <si>
    <t>Городищенський навчальний центр № 96</t>
  </si>
  <si>
    <t>виробництво взуття</t>
  </si>
  <si>
    <t>Рокитнівський професійний ліцей</t>
  </si>
  <si>
    <t>хлібопекарське та макаронне виробництво</t>
  </si>
  <si>
    <t>торговельно-комерційна діяльність</t>
  </si>
  <si>
    <t>Рівненський професійний ліцей</t>
  </si>
  <si>
    <t>автомобільний транспорт</t>
  </si>
  <si>
    <t>поліграфічне виробництво</t>
  </si>
  <si>
    <t>Квасилівський професійний ліцей</t>
  </si>
  <si>
    <t>Клеванський професійний ліцей</t>
  </si>
  <si>
    <t>Радивилівський професійний ліцей</t>
  </si>
  <si>
    <t>виробництво художніх і ювелірних виробів</t>
  </si>
  <si>
    <t xml:space="preserve">Державний професійно-технічний навчальний заклад „Катеринівський навчальний центр № 46‟ </t>
  </si>
  <si>
    <t xml:space="preserve">Державний професійно-технічний навчальний заклад „Дубенське професійно-технічне училище‟ </t>
  </si>
  <si>
    <t>Освітньо-кваліфікаційний рівень, напрям економічної діяльності (спеціальність для молодшого спеціаліста)</t>
  </si>
  <si>
    <t>Кваліфікований робітник</t>
  </si>
  <si>
    <t>Полицький навчальний центр №76</t>
  </si>
  <si>
    <t xml:space="preserve"> </t>
  </si>
  <si>
    <t>прийом</t>
  </si>
  <si>
    <t>випуск</t>
  </si>
  <si>
    <t>ВСЬОГО</t>
  </si>
  <si>
    <t>загальні для всіх галузей економіки</t>
  </si>
  <si>
    <t xml:space="preserve">№ </t>
  </si>
  <si>
    <t>Технічний коледж Національного університету водного господарства та природокористування</t>
  </si>
  <si>
    <t>Костопільський будівельно-технологічний коледж Національного університету водного господарства та природокористування</t>
  </si>
  <si>
    <t>Підготовка молодших спеціалістів</t>
  </si>
  <si>
    <t>(осіб)</t>
  </si>
  <si>
    <t>№</t>
  </si>
  <si>
    <t>Підготовка робітничих кадрів</t>
  </si>
  <si>
    <t>в тому числі за напрямами підготовки:</t>
  </si>
  <si>
    <t xml:space="preserve">виробництво електронної техніки </t>
  </si>
  <si>
    <t>виробництво і ремонту літальних, двигунів і обладнання</t>
  </si>
  <si>
    <t xml:space="preserve">суднобудування і судноремонт </t>
  </si>
  <si>
    <t>гірничовидобувна промисловості</t>
  </si>
  <si>
    <t>геологорозвідувальні та топографо-геодезичні роботи</t>
  </si>
  <si>
    <t>буріння свердловин, добування нафти та газу</t>
  </si>
  <si>
    <t>металургійне виробництво</t>
  </si>
  <si>
    <t>лісозаготівельні роботи</t>
  </si>
  <si>
    <t>виробництво целюлози, паперу і картону</t>
  </si>
  <si>
    <t>виробництво будівельних матеріалів</t>
  </si>
  <si>
    <t>реставраційні роботи</t>
  </si>
  <si>
    <t>виробництво керамічних, фарфорових і фаянсових виробів</t>
  </si>
  <si>
    <t>водний транспорт</t>
  </si>
  <si>
    <t>міський електротранспорт</t>
  </si>
  <si>
    <t>зв’язок</t>
  </si>
  <si>
    <t>текстильне виробництво</t>
  </si>
  <si>
    <t>трикотажне виробництва</t>
  </si>
  <si>
    <t>виробництво хутра</t>
  </si>
  <si>
    <t>переробка сільськогосподарської продукції</t>
  </si>
  <si>
    <t>установники, ремонтники й монтажники ліній передач</t>
  </si>
  <si>
    <t>будівництво та цивільна інженерія</t>
  </si>
  <si>
    <t>середньо- річна кількість</t>
  </si>
  <si>
    <t>Орієнтовна середня вартість підготовки одного кваліфіко-ваного робітника та молодшого спеціаліста, гривень</t>
  </si>
  <si>
    <t>Найменування освітньо-кваліфікаційного рівня, вид економічної діяльності за професіями відповідно до класифікатора професій</t>
  </si>
  <si>
    <t>* Напрям економічної діяльності, що містить професію загальнодержавного значення як інтегровану.</t>
  </si>
  <si>
    <t>229/27</t>
  </si>
  <si>
    <t>183/0</t>
  </si>
  <si>
    <t>деревообробне виробництво*                                       у тому числі професія загальнодержавного значення „Верстатник деревообробних верстатів“</t>
  </si>
  <si>
    <t>Державний навчальний заклад "Здолбунівське вище професійне училище залізничного транспорту"</t>
  </si>
  <si>
    <t>120/60</t>
  </si>
  <si>
    <t>Державний професійно-технічний навчальний заклад "Березнівське вище професійне училище"</t>
  </si>
  <si>
    <t>Державний професійно-технічний навчальний заклад "Рівненський центр професійно-технічної освіти сервісу та дизайну"</t>
  </si>
  <si>
    <t>Державний професійно-технічний навчальний заклад "Соснівський професійний ліцей"</t>
  </si>
  <si>
    <t xml:space="preserve">  77/0</t>
  </si>
  <si>
    <t>Вище професійне училище № 22 м. Сарни</t>
  </si>
  <si>
    <t>135/55</t>
  </si>
  <si>
    <t>99/25</t>
  </si>
  <si>
    <t>Автомобільний транспорт</t>
  </si>
  <si>
    <t>83/25</t>
  </si>
  <si>
    <t>Державний навчальний заклад "Дубенське вище художнє професійно-технічне училище"</t>
  </si>
  <si>
    <t xml:space="preserve">громадське харчування </t>
  </si>
  <si>
    <t>Будівництво та цивільна інженерія</t>
  </si>
  <si>
    <t>Прогнозні показники потреби у кадрах на регіональному ринку праці на 2020 - 2022 роки</t>
  </si>
  <si>
    <t>ЗВЕДЕНА</t>
  </si>
  <si>
    <t>Плановий рік                                    (2020 )</t>
  </si>
  <si>
    <t>Рік, що настає за плановим роком  (2021 )</t>
  </si>
  <si>
    <t>середньо-річна чисельність</t>
  </si>
  <si>
    <t>Перший бюджетний період          (2022 рік)</t>
  </si>
  <si>
    <t xml:space="preserve">загальні професії електротехнічного виробництва  </t>
  </si>
  <si>
    <t>Всього, підготовка робітничих кадрів</t>
  </si>
  <si>
    <t>Всього, підготовка молодших спеціалістів</t>
  </si>
  <si>
    <t>Державний професійно-технічний навчальний заклад "Дубровицький професійний ліцей"</t>
  </si>
  <si>
    <t>Вище професійне училище № 25        смт Демидівка</t>
  </si>
  <si>
    <t>Вище професійне училище № 24       м. Корець</t>
  </si>
  <si>
    <t>Вище професійне училище № 1          м. Рівне</t>
  </si>
  <si>
    <t>Вище професійне училище № 22        м. Сарни</t>
  </si>
  <si>
    <t>Вище професійне училище № 29      смт Володимирець</t>
  </si>
  <si>
    <t>Державний професійно- технічний навчальний заклад "Острозьке вище професійне училище"</t>
  </si>
  <si>
    <t>60/30</t>
  </si>
  <si>
    <t>25/25</t>
  </si>
  <si>
    <t>Підготовка робітничих кадрів, всього у закладі професійної (професійно-технічної) освіти</t>
  </si>
  <si>
    <t>Підготовка молодших спеціалістів, всього у закладі професійної (професійно-технічної) освіти</t>
  </si>
  <si>
    <t>Державний навчальний заклад "Рівненське вище професійне училище ресторанного сервісу і торгівлі"</t>
  </si>
  <si>
    <t>Державний професійно-технічний навчальний заклад "Сарненський професійний аграрний ліцей"</t>
  </si>
  <si>
    <t>Вище професійне училище № 1       м. Рівне</t>
  </si>
  <si>
    <t>100/26</t>
  </si>
  <si>
    <t>Назва закладу професійної (професійно-технічної) освіти</t>
  </si>
  <si>
    <t>будівельні, монтажні і ремонтно-будівельні роботи*                                                                       у тому числі професія загальнодержавного значення "Монтажник систем утеплення будівель"</t>
  </si>
  <si>
    <t>середньорічна чисельність</t>
  </si>
  <si>
    <t xml:space="preserve">Обсяги регіонального замовлення на підготовку робітничих кадрів  та молодших спеціалістів  у закладах професійної (професійно-технічної) освіти та інших закладах освіти з урахуванням підготовки за професіями загальнодержавного значення Рівненської області на 2020 рік       
</t>
  </si>
  <si>
    <t>Олександр НАБОЧУК</t>
  </si>
  <si>
    <t xml:space="preserve">     Олександр НАБОЧУК</t>
  </si>
  <si>
    <t>В.о. начальника управління освіти і                                                                                                                                                                                                                                                науки адміністрації</t>
  </si>
  <si>
    <t>виробництво електронної техніки</t>
  </si>
  <si>
    <t>будівельні, монтажні і ремонтно-будівельні роботи*                       у тому числі професія загальнодержавного значення "Монтажник систем утеплення будівель"</t>
  </si>
  <si>
    <t>залізничний транспорт*                                                                                                 у тому числі професії загальнодержавного значення "Монтер колії",  "Помічник машиніста тепловоза",  "Помічник машиніста електровоза".</t>
  </si>
  <si>
    <t>будівельні, монтажні і ремонтно-будівельні роботи*                                                               у тому числі професія загальнодержавного значення "Монтажник систем утеплення будівель"</t>
  </si>
  <si>
    <t>будівельні, монтажні і ремонтно-будівельні роботи*                                       у тому числі професія загальнодержавного значення "Верстатник деревообробних верстатів"</t>
  </si>
  <si>
    <t>деревообробне виробництво*                                                                                   у тому числі професія загальнодержавного значення "Верстатник деревообробних верстатів"</t>
  </si>
  <si>
    <t>будівельні, монтажні і ремонтно-будівельні роботи*                                         у тому числі професія загальнодержавного значення "Монтажник систем утеплення будівель"</t>
  </si>
  <si>
    <t>В.о. начальника управління освіти і                                                                                                                                                                                                                                                  науки адміністрації</t>
  </si>
  <si>
    <t>0/0</t>
  </si>
  <si>
    <t>25/0</t>
  </si>
  <si>
    <t>99/0</t>
  </si>
  <si>
    <t>75/0</t>
  </si>
  <si>
    <t>Додаток 1                                              до розпорядження голови облдержадміністрації      01.06.2020 № 332</t>
  </si>
  <si>
    <t>Додаток 2                                       до розпорядження голови облдержадміністрації                      01.06.2020 № 332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</si>
</sst>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0"/>
    <numFmt numFmtId="197" formatCode="0.0000"/>
    <numFmt numFmtId="198" formatCode="0.000"/>
    <numFmt numFmtId="199" formatCode="0.0"/>
    <numFmt numFmtId="200" formatCode="0.000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8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3" fillId="21" borderId="8" applyNumberFormat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5" fillId="2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7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2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86" applyFont="1" applyFill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0" xfId="86" applyFont="1" applyFill="1" applyAlignment="1">
      <alignment wrapText="1"/>
      <protection/>
    </xf>
    <xf numFmtId="0" fontId="4" fillId="0" borderId="10" xfId="86" applyFont="1" applyFill="1" applyBorder="1" applyAlignment="1">
      <alignment horizontal="center" vertical="center" wrapText="1"/>
      <protection/>
    </xf>
    <xf numFmtId="0" fontId="4" fillId="0" borderId="0" xfId="86" applyFont="1" applyFill="1" applyAlignment="1">
      <alignment horizontal="center" vertical="center" wrapText="1"/>
      <protection/>
    </xf>
    <xf numFmtId="0" fontId="3" fillId="0" borderId="10" xfId="86" applyFont="1" applyFill="1" applyBorder="1" applyAlignment="1">
      <alignment wrapText="1"/>
      <protection/>
    </xf>
    <xf numFmtId="0" fontId="6" fillId="0" borderId="10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left" vertical="center" wrapText="1"/>
      <protection/>
    </xf>
    <xf numFmtId="0" fontId="5" fillId="0" borderId="10" xfId="86" applyFont="1" applyFill="1" applyBorder="1" applyAlignment="1">
      <alignment horizontal="center" vertical="center" wrapText="1"/>
      <protection/>
    </xf>
    <xf numFmtId="0" fontId="4" fillId="0" borderId="10" xfId="86" applyFont="1" applyFill="1" applyBorder="1" applyAlignment="1">
      <alignment horizontal="center" vertical="top" wrapText="1"/>
      <protection/>
    </xf>
    <xf numFmtId="0" fontId="3" fillId="0" borderId="0" xfId="86" applyFont="1" applyFill="1" applyBorder="1" applyAlignment="1">
      <alignment wrapText="1"/>
      <protection/>
    </xf>
    <xf numFmtId="0" fontId="5" fillId="0" borderId="0" xfId="86" applyFont="1" applyFill="1" applyAlignment="1">
      <alignment wrapText="1"/>
      <protection/>
    </xf>
    <xf numFmtId="0" fontId="3" fillId="0" borderId="10" xfId="86" applyFont="1" applyFill="1" applyBorder="1" applyAlignment="1">
      <alignment horizontal="justify" vertical="center" wrapText="1"/>
      <protection/>
    </xf>
    <xf numFmtId="0" fontId="3" fillId="0" borderId="0" xfId="86" applyFont="1" applyFill="1" applyBorder="1" applyAlignment="1">
      <alignment horizontal="center" vertical="center" wrapText="1"/>
      <protection/>
    </xf>
    <xf numFmtId="0" fontId="7" fillId="0" borderId="0" xfId="86" applyFont="1" applyFill="1" applyBorder="1" applyAlignment="1">
      <alignment horizontal="center" vertical="center" wrapText="1"/>
      <protection/>
    </xf>
    <xf numFmtId="0" fontId="4" fillId="0" borderId="10" xfId="86" applyFont="1" applyFill="1" applyBorder="1" applyAlignment="1">
      <alignment horizontal="justify" vertical="center" wrapText="1"/>
      <protection/>
    </xf>
    <xf numFmtId="0" fontId="4" fillId="0" borderId="0" xfId="86" applyFont="1" applyFill="1" applyBorder="1" applyAlignment="1">
      <alignment horizontal="left" vertical="top" wrapText="1"/>
      <protection/>
    </xf>
    <xf numFmtId="0" fontId="4" fillId="0" borderId="10" xfId="86" applyFont="1" applyFill="1" applyBorder="1" applyAlignment="1">
      <alignment horizontal="center" wrapText="1"/>
      <protection/>
    </xf>
    <xf numFmtId="0" fontId="4" fillId="0" borderId="10" xfId="86" applyFont="1" applyFill="1" applyBorder="1" applyAlignment="1">
      <alignment horizontal="left" vertical="center" wrapText="1"/>
      <protection/>
    </xf>
    <xf numFmtId="0" fontId="3" fillId="0" borderId="0" xfId="86" applyNumberFormat="1" applyFont="1" applyFill="1" applyBorder="1" applyAlignment="1">
      <alignment horizontal="left" wrapText="1"/>
      <protection/>
    </xf>
    <xf numFmtId="0" fontId="26" fillId="0" borderId="0" xfId="86" applyFont="1" applyFill="1" applyBorder="1" applyAlignment="1">
      <alignment wrapText="1"/>
      <protection/>
    </xf>
    <xf numFmtId="0" fontId="26" fillId="0" borderId="0" xfId="86" applyFont="1" applyFill="1" applyBorder="1" applyAlignment="1">
      <alignment horizontal="center" vertical="center" wrapText="1"/>
      <protection/>
    </xf>
    <xf numFmtId="0" fontId="23" fillId="0" borderId="0" xfId="83" applyFont="1" applyAlignment="1">
      <alignment horizontal="center" wrapText="1"/>
      <protection/>
    </xf>
    <xf numFmtId="0" fontId="24" fillId="24" borderId="10" xfId="83" applyFont="1" applyFill="1" applyBorder="1" applyAlignment="1">
      <alignment horizontal="center" wrapText="1"/>
      <protection/>
    </xf>
    <xf numFmtId="0" fontId="24" fillId="24" borderId="10" xfId="83" applyFont="1" applyFill="1" applyBorder="1" applyAlignment="1">
      <alignment wrapText="1"/>
      <protection/>
    </xf>
    <xf numFmtId="0" fontId="24" fillId="24" borderId="10" xfId="83" applyFont="1" applyFill="1" applyBorder="1" applyAlignment="1">
      <alignment horizontal="center"/>
      <protection/>
    </xf>
    <xf numFmtId="0" fontId="24" fillId="24" borderId="10" xfId="87" applyFont="1" applyFill="1" applyBorder="1" applyAlignment="1">
      <alignment horizontal="center" wrapText="1"/>
      <protection/>
    </xf>
    <xf numFmtId="0" fontId="24" fillId="24" borderId="10" xfId="87" applyFont="1" applyFill="1" applyBorder="1" applyAlignment="1">
      <alignment wrapText="1"/>
      <protection/>
    </xf>
    <xf numFmtId="0" fontId="24" fillId="0" borderId="10" xfId="83" applyFont="1" applyBorder="1" applyAlignment="1">
      <alignment horizontal="center" wrapText="1"/>
      <protection/>
    </xf>
    <xf numFmtId="0" fontId="3" fillId="0" borderId="10" xfId="74" applyFont="1" applyFill="1" applyBorder="1" applyAlignment="1">
      <alignment horizontal="justify" vertical="center" wrapText="1"/>
      <protection/>
    </xf>
    <xf numFmtId="0" fontId="26" fillId="0" borderId="0" xfId="0" applyFont="1" applyAlignment="1">
      <alignment/>
    </xf>
    <xf numFmtId="0" fontId="23" fillId="0" borderId="10" xfId="83" applyFont="1" applyBorder="1" applyAlignment="1">
      <alignment horizontal="center"/>
      <protection/>
    </xf>
    <xf numFmtId="0" fontId="23" fillId="0" borderId="10" xfId="86" applyFont="1" applyFill="1" applyBorder="1" applyAlignment="1">
      <alignment horizontal="justify" vertical="center" wrapText="1"/>
      <protection/>
    </xf>
    <xf numFmtId="0" fontId="24" fillId="0" borderId="10" xfId="86" applyFont="1" applyFill="1" applyBorder="1" applyAlignment="1">
      <alignment horizontal="left" vertical="center" wrapText="1"/>
      <protection/>
    </xf>
    <xf numFmtId="0" fontId="24" fillId="0" borderId="10" xfId="86" applyFont="1" applyFill="1" applyBorder="1" applyAlignment="1">
      <alignment horizontal="center" vertical="center" wrapText="1"/>
      <protection/>
    </xf>
    <xf numFmtId="0" fontId="23" fillId="0" borderId="10" xfId="86" applyFont="1" applyFill="1" applyBorder="1" applyAlignment="1">
      <alignment horizontal="center" vertical="center" wrapText="1"/>
      <protection/>
    </xf>
    <xf numFmtId="3" fontId="23" fillId="0" borderId="10" xfId="86" applyNumberFormat="1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wrapText="1"/>
      <protection/>
    </xf>
    <xf numFmtId="0" fontId="5" fillId="0" borderId="10" xfId="86" applyFont="1" applyFill="1" applyBorder="1" applyAlignment="1">
      <alignment horizontal="center" vertical="center" wrapText="1"/>
      <protection/>
    </xf>
    <xf numFmtId="0" fontId="24" fillId="0" borderId="10" xfId="86" applyFont="1" applyFill="1" applyBorder="1" applyAlignment="1">
      <alignment horizontal="center" vertical="center"/>
      <protection/>
    </xf>
    <xf numFmtId="0" fontId="3" fillId="0" borderId="10" xfId="86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86" applyFont="1" applyFill="1" applyBorder="1" applyAlignment="1">
      <alignment horizontal="center" vertical="center"/>
      <protection/>
    </xf>
    <xf numFmtId="0" fontId="4" fillId="0" borderId="11" xfId="86" applyFont="1" applyFill="1" applyBorder="1" applyAlignment="1">
      <alignment horizontal="center" vertical="center" wrapText="1"/>
      <protection/>
    </xf>
    <xf numFmtId="0" fontId="30" fillId="0" borderId="10" xfId="83" applyFont="1" applyBorder="1" applyAlignment="1">
      <alignment horizontal="center" vertical="center" wrapText="1"/>
      <protection/>
    </xf>
    <xf numFmtId="0" fontId="23" fillId="0" borderId="10" xfId="83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center" wrapText="1"/>
      <protection/>
    </xf>
    <xf numFmtId="0" fontId="4" fillId="0" borderId="12" xfId="86" applyFont="1" applyFill="1" applyBorder="1" applyAlignment="1">
      <alignment horizontal="center" vertical="center" wrapText="1"/>
      <protection/>
    </xf>
    <xf numFmtId="0" fontId="3" fillId="0" borderId="12" xfId="8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24" fillId="0" borderId="10" xfId="86" applyFont="1" applyFill="1" applyBorder="1" applyAlignment="1">
      <alignment horizontal="left" vertical="center" wrapText="1"/>
      <protection/>
    </xf>
    <xf numFmtId="0" fontId="24" fillId="0" borderId="13" xfId="86" applyFont="1" applyFill="1" applyBorder="1" applyAlignment="1">
      <alignment vertical="center" wrapText="1"/>
      <protection/>
    </xf>
    <xf numFmtId="0" fontId="24" fillId="0" borderId="10" xfId="86" applyFont="1" applyFill="1" applyBorder="1" applyAlignment="1">
      <alignment horizontal="center" vertical="center" wrapText="1"/>
      <protection/>
    </xf>
    <xf numFmtId="0" fontId="4" fillId="0" borderId="10" xfId="86" applyFont="1" applyFill="1" applyBorder="1" applyAlignment="1">
      <alignment horizontal="center" vertical="center" wrapText="1"/>
      <protection/>
    </xf>
    <xf numFmtId="0" fontId="24" fillId="0" borderId="11" xfId="86" applyFont="1" applyFill="1" applyBorder="1" applyAlignment="1">
      <alignment horizontal="center" vertical="center" wrapText="1"/>
      <protection/>
    </xf>
    <xf numFmtId="0" fontId="24" fillId="0" borderId="14" xfId="86" applyFont="1" applyFill="1" applyBorder="1" applyAlignment="1">
      <alignment horizontal="center" vertical="center" wrapText="1"/>
      <protection/>
    </xf>
    <xf numFmtId="0" fontId="24" fillId="0" borderId="13" xfId="86" applyFont="1" applyFill="1" applyBorder="1" applyAlignment="1">
      <alignment horizontal="center" vertical="center" wrapText="1"/>
      <protection/>
    </xf>
    <xf numFmtId="0" fontId="3" fillId="0" borderId="11" xfId="86" applyFont="1" applyFill="1" applyBorder="1" applyAlignment="1">
      <alignment horizontal="center" vertical="center" wrapText="1"/>
      <protection/>
    </xf>
    <xf numFmtId="0" fontId="3" fillId="0" borderId="14" xfId="86" applyFont="1" applyFill="1" applyBorder="1" applyAlignment="1">
      <alignment horizontal="center" vertical="center" wrapText="1"/>
      <protection/>
    </xf>
    <xf numFmtId="0" fontId="3" fillId="0" borderId="13" xfId="86" applyFont="1" applyFill="1" applyBorder="1" applyAlignment="1">
      <alignment horizontal="center" vertical="center" wrapText="1"/>
      <protection/>
    </xf>
    <xf numFmtId="0" fontId="3" fillId="0" borderId="0" xfId="86" applyFont="1" applyFill="1" applyAlignment="1">
      <alignment horizontal="center" vertical="center" wrapText="1"/>
      <protection/>
    </xf>
    <xf numFmtId="0" fontId="24" fillId="0" borderId="10" xfId="86" applyFont="1" applyFill="1" applyBorder="1" applyAlignment="1">
      <alignment horizontal="center" vertical="center" wrapText="1"/>
      <protection/>
    </xf>
    <xf numFmtId="0" fontId="26" fillId="0" borderId="0" xfId="86" applyFont="1" applyFill="1" applyBorder="1" applyAlignment="1">
      <alignment horizontal="right" wrapText="1"/>
      <protection/>
    </xf>
    <xf numFmtId="0" fontId="26" fillId="0" borderId="0" xfId="86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2" fillId="0" borderId="15" xfId="86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5" fillId="0" borderId="10" xfId="86" applyFont="1" applyFill="1" applyBorder="1" applyAlignment="1">
      <alignment horizontal="center" vertical="center" wrapText="1"/>
      <protection/>
    </xf>
    <xf numFmtId="0" fontId="3" fillId="0" borderId="10" xfId="86" applyFont="1" applyFill="1" applyBorder="1" applyAlignment="1">
      <alignment horizontal="center" vertical="center" wrapText="1"/>
      <protection/>
    </xf>
    <xf numFmtId="0" fontId="3" fillId="0" borderId="0" xfId="86" applyFont="1" applyFill="1" applyBorder="1" applyAlignment="1">
      <alignment horizontal="left" vertical="center" wrapText="1"/>
      <protection/>
    </xf>
    <xf numFmtId="0" fontId="22" fillId="0" borderId="0" xfId="74" applyFont="1" applyFill="1" applyAlignment="1">
      <alignment horizontal="left" wrapText="1"/>
      <protection/>
    </xf>
    <xf numFmtId="0" fontId="26" fillId="0" borderId="16" xfId="85" applyFont="1" applyFill="1" applyBorder="1" applyAlignment="1">
      <alignment horizontal="justify" wrapText="1"/>
      <protection/>
    </xf>
    <xf numFmtId="0" fontId="31" fillId="0" borderId="14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26" fillId="0" borderId="0" xfId="86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" fillId="0" borderId="10" xfId="86" applyFont="1" applyFill="1" applyBorder="1" applyAlignment="1">
      <alignment horizont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3" fillId="0" borderId="10" xfId="83" applyFont="1" applyBorder="1" applyAlignment="1">
      <alignment horizontal="center" wrapText="1"/>
      <protection/>
    </xf>
    <xf numFmtId="0" fontId="23" fillId="0" borderId="17" xfId="8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3" fillId="0" borderId="10" xfId="83" applyFont="1" applyBorder="1" applyAlignment="1">
      <alignment horizontal="center"/>
      <protection/>
    </xf>
    <xf numFmtId="0" fontId="24" fillId="0" borderId="10" xfId="83" applyFont="1" applyBorder="1" applyAlignment="1">
      <alignment wrapText="1"/>
      <protection/>
    </xf>
    <xf numFmtId="0" fontId="26" fillId="0" borderId="0" xfId="0" applyFont="1" applyAlignment="1">
      <alignment horizontal="center"/>
    </xf>
    <xf numFmtId="0" fontId="27" fillId="0" borderId="0" xfId="83" applyFont="1" applyAlignment="1">
      <alignment horizontal="center" wrapText="1"/>
      <protection/>
    </xf>
    <xf numFmtId="0" fontId="24" fillId="0" borderId="15" xfId="83" applyFont="1" applyBorder="1" applyAlignment="1">
      <alignment horizontal="right" wrapText="1"/>
      <protection/>
    </xf>
    <xf numFmtId="0" fontId="30" fillId="0" borderId="10" xfId="83" applyFont="1" applyBorder="1" applyAlignment="1">
      <alignment horizontal="center" vertical="center"/>
      <protection/>
    </xf>
    <xf numFmtId="0" fontId="30" fillId="0" borderId="10" xfId="83" applyFont="1" applyBorder="1" applyAlignment="1">
      <alignment horizontal="center" vertical="center" wrapText="1"/>
      <protection/>
    </xf>
    <xf numFmtId="0" fontId="29" fillId="0" borderId="0" xfId="83" applyFont="1" applyAlignment="1">
      <alignment horizontal="center" wrapText="1"/>
      <protection/>
    </xf>
    <xf numFmtId="0" fontId="28" fillId="0" borderId="0" xfId="83" applyFont="1" applyAlignment="1">
      <alignment horizontal="left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Володимирець" xfId="83"/>
    <cellStyle name="Обычный_ВПУ 1" xfId="84"/>
    <cellStyle name="Обычный_Регіональне замовлення 2017 (квітень)" xfId="85"/>
    <cellStyle name="Обычный_Регіональне замовлення 2017 (квітень)  " xfId="86"/>
    <cellStyle name="Обычный_Регіональне замовлення_Радивилів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Текст попередження" xfId="98"/>
    <cellStyle name="Текст пояснення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27</xdr:row>
      <xdr:rowOff>323850</xdr:rowOff>
    </xdr:from>
    <xdr:to>
      <xdr:col>4</xdr:col>
      <xdr:colOff>504825</xdr:colOff>
      <xdr:row>27</xdr:row>
      <xdr:rowOff>323850</xdr:rowOff>
    </xdr:to>
    <xdr:sp>
      <xdr:nvSpPr>
        <xdr:cNvPr id="1" name="Line 6"/>
        <xdr:cNvSpPr>
          <a:spLocks/>
        </xdr:cNvSpPr>
      </xdr:nvSpPr>
      <xdr:spPr>
        <a:xfrm>
          <a:off x="80962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50</xdr:row>
      <xdr:rowOff>323850</xdr:rowOff>
    </xdr:from>
    <xdr:to>
      <xdr:col>4</xdr:col>
      <xdr:colOff>504825</xdr:colOff>
      <xdr:row>50</xdr:row>
      <xdr:rowOff>323850</xdr:rowOff>
    </xdr:to>
    <xdr:sp>
      <xdr:nvSpPr>
        <xdr:cNvPr id="2" name="Line 6"/>
        <xdr:cNvSpPr>
          <a:spLocks/>
        </xdr:cNvSpPr>
      </xdr:nvSpPr>
      <xdr:spPr>
        <a:xfrm>
          <a:off x="8096250" y="1085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54</xdr:row>
      <xdr:rowOff>323850</xdr:rowOff>
    </xdr:from>
    <xdr:to>
      <xdr:col>4</xdr:col>
      <xdr:colOff>504825</xdr:colOff>
      <xdr:row>54</xdr:row>
      <xdr:rowOff>323850</xdr:rowOff>
    </xdr:to>
    <xdr:sp>
      <xdr:nvSpPr>
        <xdr:cNvPr id="3" name="Line 6"/>
        <xdr:cNvSpPr>
          <a:spLocks/>
        </xdr:cNvSpPr>
      </xdr:nvSpPr>
      <xdr:spPr>
        <a:xfrm>
          <a:off x="8096250" y="130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31</xdr:row>
      <xdr:rowOff>323850</xdr:rowOff>
    </xdr:from>
    <xdr:to>
      <xdr:col>4</xdr:col>
      <xdr:colOff>504825</xdr:colOff>
      <xdr:row>31</xdr:row>
      <xdr:rowOff>323850</xdr:rowOff>
    </xdr:to>
    <xdr:sp>
      <xdr:nvSpPr>
        <xdr:cNvPr id="4" name="Line 6"/>
        <xdr:cNvSpPr>
          <a:spLocks/>
        </xdr:cNvSpPr>
      </xdr:nvSpPr>
      <xdr:spPr>
        <a:xfrm>
          <a:off x="8096250" y="596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58</xdr:row>
      <xdr:rowOff>323850</xdr:rowOff>
    </xdr:from>
    <xdr:to>
      <xdr:col>4</xdr:col>
      <xdr:colOff>504825</xdr:colOff>
      <xdr:row>58</xdr:row>
      <xdr:rowOff>323850</xdr:rowOff>
    </xdr:to>
    <xdr:sp>
      <xdr:nvSpPr>
        <xdr:cNvPr id="5" name="Line 6"/>
        <xdr:cNvSpPr>
          <a:spLocks/>
        </xdr:cNvSpPr>
      </xdr:nvSpPr>
      <xdr:spPr>
        <a:xfrm>
          <a:off x="8096250" y="143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62</xdr:row>
      <xdr:rowOff>323850</xdr:rowOff>
    </xdr:from>
    <xdr:to>
      <xdr:col>4</xdr:col>
      <xdr:colOff>504825</xdr:colOff>
      <xdr:row>62</xdr:row>
      <xdr:rowOff>323850</xdr:rowOff>
    </xdr:to>
    <xdr:sp>
      <xdr:nvSpPr>
        <xdr:cNvPr id="6" name="Line 6"/>
        <xdr:cNvSpPr>
          <a:spLocks/>
        </xdr:cNvSpPr>
      </xdr:nvSpPr>
      <xdr:spPr>
        <a:xfrm>
          <a:off x="8096250" y="153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62</xdr:row>
      <xdr:rowOff>323850</xdr:rowOff>
    </xdr:from>
    <xdr:to>
      <xdr:col>4</xdr:col>
      <xdr:colOff>504825</xdr:colOff>
      <xdr:row>62</xdr:row>
      <xdr:rowOff>323850</xdr:rowOff>
    </xdr:to>
    <xdr:sp>
      <xdr:nvSpPr>
        <xdr:cNvPr id="7" name="Line 6"/>
        <xdr:cNvSpPr>
          <a:spLocks/>
        </xdr:cNvSpPr>
      </xdr:nvSpPr>
      <xdr:spPr>
        <a:xfrm>
          <a:off x="8096250" y="153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67</xdr:row>
      <xdr:rowOff>323850</xdr:rowOff>
    </xdr:from>
    <xdr:to>
      <xdr:col>4</xdr:col>
      <xdr:colOff>504825</xdr:colOff>
      <xdr:row>67</xdr:row>
      <xdr:rowOff>323850</xdr:rowOff>
    </xdr:to>
    <xdr:sp>
      <xdr:nvSpPr>
        <xdr:cNvPr id="8" name="Line 6"/>
        <xdr:cNvSpPr>
          <a:spLocks/>
        </xdr:cNvSpPr>
      </xdr:nvSpPr>
      <xdr:spPr>
        <a:xfrm>
          <a:off x="8096250" y="1650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39</xdr:row>
      <xdr:rowOff>323850</xdr:rowOff>
    </xdr:from>
    <xdr:to>
      <xdr:col>4</xdr:col>
      <xdr:colOff>504825</xdr:colOff>
      <xdr:row>39</xdr:row>
      <xdr:rowOff>323850</xdr:rowOff>
    </xdr:to>
    <xdr:sp>
      <xdr:nvSpPr>
        <xdr:cNvPr id="9" name="Line 6"/>
        <xdr:cNvSpPr>
          <a:spLocks/>
        </xdr:cNvSpPr>
      </xdr:nvSpPr>
      <xdr:spPr>
        <a:xfrm>
          <a:off x="8096250" y="821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75</xdr:row>
      <xdr:rowOff>219075</xdr:rowOff>
    </xdr:from>
    <xdr:to>
      <xdr:col>4</xdr:col>
      <xdr:colOff>504825</xdr:colOff>
      <xdr:row>75</xdr:row>
      <xdr:rowOff>219075</xdr:rowOff>
    </xdr:to>
    <xdr:sp>
      <xdr:nvSpPr>
        <xdr:cNvPr id="10" name="Line 6"/>
        <xdr:cNvSpPr>
          <a:spLocks/>
        </xdr:cNvSpPr>
      </xdr:nvSpPr>
      <xdr:spPr>
        <a:xfrm>
          <a:off x="8096250" y="1954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81</xdr:row>
      <xdr:rowOff>323850</xdr:rowOff>
    </xdr:from>
    <xdr:to>
      <xdr:col>4</xdr:col>
      <xdr:colOff>504825</xdr:colOff>
      <xdr:row>81</xdr:row>
      <xdr:rowOff>323850</xdr:rowOff>
    </xdr:to>
    <xdr:sp>
      <xdr:nvSpPr>
        <xdr:cNvPr id="11" name="Line 6"/>
        <xdr:cNvSpPr>
          <a:spLocks/>
        </xdr:cNvSpPr>
      </xdr:nvSpPr>
      <xdr:spPr>
        <a:xfrm>
          <a:off x="8096250" y="2106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86</xdr:row>
      <xdr:rowOff>400050</xdr:rowOff>
    </xdr:from>
    <xdr:to>
      <xdr:col>4</xdr:col>
      <xdr:colOff>504825</xdr:colOff>
      <xdr:row>86</xdr:row>
      <xdr:rowOff>400050</xdr:rowOff>
    </xdr:to>
    <xdr:sp>
      <xdr:nvSpPr>
        <xdr:cNvPr id="12" name="Line 6"/>
        <xdr:cNvSpPr>
          <a:spLocks/>
        </xdr:cNvSpPr>
      </xdr:nvSpPr>
      <xdr:spPr>
        <a:xfrm>
          <a:off x="8096250" y="2249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94</xdr:row>
      <xdr:rowOff>323850</xdr:rowOff>
    </xdr:from>
    <xdr:to>
      <xdr:col>4</xdr:col>
      <xdr:colOff>504825</xdr:colOff>
      <xdr:row>94</xdr:row>
      <xdr:rowOff>323850</xdr:rowOff>
    </xdr:to>
    <xdr:sp>
      <xdr:nvSpPr>
        <xdr:cNvPr id="13" name="Line 6"/>
        <xdr:cNvSpPr>
          <a:spLocks/>
        </xdr:cNvSpPr>
      </xdr:nvSpPr>
      <xdr:spPr>
        <a:xfrm>
          <a:off x="8096250" y="2466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99</xdr:row>
      <xdr:rowOff>323850</xdr:rowOff>
    </xdr:from>
    <xdr:to>
      <xdr:col>4</xdr:col>
      <xdr:colOff>504825</xdr:colOff>
      <xdr:row>99</xdr:row>
      <xdr:rowOff>323850</xdr:rowOff>
    </xdr:to>
    <xdr:sp>
      <xdr:nvSpPr>
        <xdr:cNvPr id="14" name="Line 6"/>
        <xdr:cNvSpPr>
          <a:spLocks/>
        </xdr:cNvSpPr>
      </xdr:nvSpPr>
      <xdr:spPr>
        <a:xfrm>
          <a:off x="8096250" y="2591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106</xdr:row>
      <xdr:rowOff>323850</xdr:rowOff>
    </xdr:from>
    <xdr:to>
      <xdr:col>4</xdr:col>
      <xdr:colOff>504825</xdr:colOff>
      <xdr:row>106</xdr:row>
      <xdr:rowOff>323850</xdr:rowOff>
    </xdr:to>
    <xdr:sp>
      <xdr:nvSpPr>
        <xdr:cNvPr id="15" name="Line 6"/>
        <xdr:cNvSpPr>
          <a:spLocks/>
        </xdr:cNvSpPr>
      </xdr:nvSpPr>
      <xdr:spPr>
        <a:xfrm>
          <a:off x="80962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110</xdr:row>
      <xdr:rowOff>323850</xdr:rowOff>
    </xdr:from>
    <xdr:to>
      <xdr:col>4</xdr:col>
      <xdr:colOff>504825</xdr:colOff>
      <xdr:row>110</xdr:row>
      <xdr:rowOff>323850</xdr:rowOff>
    </xdr:to>
    <xdr:sp>
      <xdr:nvSpPr>
        <xdr:cNvPr id="16" name="Line 6"/>
        <xdr:cNvSpPr>
          <a:spLocks/>
        </xdr:cNvSpPr>
      </xdr:nvSpPr>
      <xdr:spPr>
        <a:xfrm>
          <a:off x="809625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117</xdr:row>
      <xdr:rowOff>323850</xdr:rowOff>
    </xdr:from>
    <xdr:to>
      <xdr:col>4</xdr:col>
      <xdr:colOff>504825</xdr:colOff>
      <xdr:row>117</xdr:row>
      <xdr:rowOff>323850</xdr:rowOff>
    </xdr:to>
    <xdr:sp>
      <xdr:nvSpPr>
        <xdr:cNvPr id="17" name="Line 6"/>
        <xdr:cNvSpPr>
          <a:spLocks/>
        </xdr:cNvSpPr>
      </xdr:nvSpPr>
      <xdr:spPr>
        <a:xfrm>
          <a:off x="809625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122</xdr:row>
      <xdr:rowOff>323850</xdr:rowOff>
    </xdr:from>
    <xdr:to>
      <xdr:col>4</xdr:col>
      <xdr:colOff>504825</xdr:colOff>
      <xdr:row>122</xdr:row>
      <xdr:rowOff>323850</xdr:rowOff>
    </xdr:to>
    <xdr:sp>
      <xdr:nvSpPr>
        <xdr:cNvPr id="18" name="Line 6"/>
        <xdr:cNvSpPr>
          <a:spLocks/>
        </xdr:cNvSpPr>
      </xdr:nvSpPr>
      <xdr:spPr>
        <a:xfrm>
          <a:off x="8096250" y="3170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128</xdr:row>
      <xdr:rowOff>323850</xdr:rowOff>
    </xdr:from>
    <xdr:to>
      <xdr:col>4</xdr:col>
      <xdr:colOff>504825</xdr:colOff>
      <xdr:row>128</xdr:row>
      <xdr:rowOff>323850</xdr:rowOff>
    </xdr:to>
    <xdr:sp>
      <xdr:nvSpPr>
        <xdr:cNvPr id="19" name="Line 6"/>
        <xdr:cNvSpPr>
          <a:spLocks/>
        </xdr:cNvSpPr>
      </xdr:nvSpPr>
      <xdr:spPr>
        <a:xfrm>
          <a:off x="8096250" y="3309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71</xdr:row>
      <xdr:rowOff>323850</xdr:rowOff>
    </xdr:from>
    <xdr:to>
      <xdr:col>4</xdr:col>
      <xdr:colOff>504825</xdr:colOff>
      <xdr:row>71</xdr:row>
      <xdr:rowOff>323850</xdr:rowOff>
    </xdr:to>
    <xdr:sp>
      <xdr:nvSpPr>
        <xdr:cNvPr id="20" name="Line 6"/>
        <xdr:cNvSpPr>
          <a:spLocks/>
        </xdr:cNvSpPr>
      </xdr:nvSpPr>
      <xdr:spPr>
        <a:xfrm>
          <a:off x="8096250" y="1814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209550</xdr:rowOff>
    </xdr:from>
    <xdr:to>
      <xdr:col>4</xdr:col>
      <xdr:colOff>504825</xdr:colOff>
      <xdr:row>44</xdr:row>
      <xdr:rowOff>209550</xdr:rowOff>
    </xdr:to>
    <xdr:sp>
      <xdr:nvSpPr>
        <xdr:cNvPr id="21" name="Line 6"/>
        <xdr:cNvSpPr>
          <a:spLocks/>
        </xdr:cNvSpPr>
      </xdr:nvSpPr>
      <xdr:spPr>
        <a:xfrm>
          <a:off x="8096250" y="929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323850</xdr:rowOff>
    </xdr:from>
    <xdr:to>
      <xdr:col>4</xdr:col>
      <xdr:colOff>504825</xdr:colOff>
      <xdr:row>44</xdr:row>
      <xdr:rowOff>323850</xdr:rowOff>
    </xdr:to>
    <xdr:sp>
      <xdr:nvSpPr>
        <xdr:cNvPr id="22" name="Line 6"/>
        <xdr:cNvSpPr>
          <a:spLocks/>
        </xdr:cNvSpPr>
      </xdr:nvSpPr>
      <xdr:spPr>
        <a:xfrm>
          <a:off x="80962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58</xdr:row>
      <xdr:rowOff>209550</xdr:rowOff>
    </xdr:from>
    <xdr:to>
      <xdr:col>4</xdr:col>
      <xdr:colOff>504825</xdr:colOff>
      <xdr:row>58</xdr:row>
      <xdr:rowOff>209550</xdr:rowOff>
    </xdr:to>
    <xdr:sp>
      <xdr:nvSpPr>
        <xdr:cNvPr id="23" name="Line 6"/>
        <xdr:cNvSpPr>
          <a:spLocks/>
        </xdr:cNvSpPr>
      </xdr:nvSpPr>
      <xdr:spPr>
        <a:xfrm>
          <a:off x="809625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62</xdr:row>
      <xdr:rowOff>219075</xdr:rowOff>
    </xdr:from>
    <xdr:to>
      <xdr:col>4</xdr:col>
      <xdr:colOff>504825</xdr:colOff>
      <xdr:row>62</xdr:row>
      <xdr:rowOff>219075</xdr:rowOff>
    </xdr:to>
    <xdr:sp>
      <xdr:nvSpPr>
        <xdr:cNvPr id="24" name="Line 6"/>
        <xdr:cNvSpPr>
          <a:spLocks/>
        </xdr:cNvSpPr>
      </xdr:nvSpPr>
      <xdr:spPr>
        <a:xfrm>
          <a:off x="8096250" y="1520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67</xdr:row>
      <xdr:rowOff>219075</xdr:rowOff>
    </xdr:from>
    <xdr:to>
      <xdr:col>4</xdr:col>
      <xdr:colOff>504825</xdr:colOff>
      <xdr:row>67</xdr:row>
      <xdr:rowOff>219075</xdr:rowOff>
    </xdr:to>
    <xdr:sp>
      <xdr:nvSpPr>
        <xdr:cNvPr id="25" name="Line 6"/>
        <xdr:cNvSpPr>
          <a:spLocks/>
        </xdr:cNvSpPr>
      </xdr:nvSpPr>
      <xdr:spPr>
        <a:xfrm>
          <a:off x="8096250" y="1640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39</xdr:row>
      <xdr:rowOff>219075</xdr:rowOff>
    </xdr:from>
    <xdr:to>
      <xdr:col>4</xdr:col>
      <xdr:colOff>504825</xdr:colOff>
      <xdr:row>39</xdr:row>
      <xdr:rowOff>219075</xdr:rowOff>
    </xdr:to>
    <xdr:sp>
      <xdr:nvSpPr>
        <xdr:cNvPr id="26" name="Line 6"/>
        <xdr:cNvSpPr>
          <a:spLocks/>
        </xdr:cNvSpPr>
      </xdr:nvSpPr>
      <xdr:spPr>
        <a:xfrm>
          <a:off x="8096250" y="810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81</xdr:row>
      <xdr:rowOff>219075</xdr:rowOff>
    </xdr:from>
    <xdr:to>
      <xdr:col>4</xdr:col>
      <xdr:colOff>504825</xdr:colOff>
      <xdr:row>81</xdr:row>
      <xdr:rowOff>219075</xdr:rowOff>
    </xdr:to>
    <xdr:sp>
      <xdr:nvSpPr>
        <xdr:cNvPr id="27" name="Line 6"/>
        <xdr:cNvSpPr>
          <a:spLocks/>
        </xdr:cNvSpPr>
      </xdr:nvSpPr>
      <xdr:spPr>
        <a:xfrm>
          <a:off x="8096250" y="2096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86</xdr:row>
      <xdr:rowOff>323850</xdr:rowOff>
    </xdr:from>
    <xdr:to>
      <xdr:col>4</xdr:col>
      <xdr:colOff>504825</xdr:colOff>
      <xdr:row>86</xdr:row>
      <xdr:rowOff>323850</xdr:rowOff>
    </xdr:to>
    <xdr:sp>
      <xdr:nvSpPr>
        <xdr:cNvPr id="28" name="Line 6"/>
        <xdr:cNvSpPr>
          <a:spLocks/>
        </xdr:cNvSpPr>
      </xdr:nvSpPr>
      <xdr:spPr>
        <a:xfrm>
          <a:off x="8096250" y="224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94</xdr:row>
      <xdr:rowOff>219075</xdr:rowOff>
    </xdr:from>
    <xdr:to>
      <xdr:col>4</xdr:col>
      <xdr:colOff>504825</xdr:colOff>
      <xdr:row>94</xdr:row>
      <xdr:rowOff>219075</xdr:rowOff>
    </xdr:to>
    <xdr:sp>
      <xdr:nvSpPr>
        <xdr:cNvPr id="29" name="Line 6"/>
        <xdr:cNvSpPr>
          <a:spLocks/>
        </xdr:cNvSpPr>
      </xdr:nvSpPr>
      <xdr:spPr>
        <a:xfrm>
          <a:off x="8096250" y="2455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99</xdr:row>
      <xdr:rowOff>219075</xdr:rowOff>
    </xdr:from>
    <xdr:to>
      <xdr:col>4</xdr:col>
      <xdr:colOff>504825</xdr:colOff>
      <xdr:row>99</xdr:row>
      <xdr:rowOff>219075</xdr:rowOff>
    </xdr:to>
    <xdr:sp>
      <xdr:nvSpPr>
        <xdr:cNvPr id="30" name="Line 6"/>
        <xdr:cNvSpPr>
          <a:spLocks/>
        </xdr:cNvSpPr>
      </xdr:nvSpPr>
      <xdr:spPr>
        <a:xfrm>
          <a:off x="8096250" y="2581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110</xdr:row>
      <xdr:rowOff>219075</xdr:rowOff>
    </xdr:from>
    <xdr:to>
      <xdr:col>4</xdr:col>
      <xdr:colOff>495300</xdr:colOff>
      <xdr:row>110</xdr:row>
      <xdr:rowOff>219075</xdr:rowOff>
    </xdr:to>
    <xdr:sp>
      <xdr:nvSpPr>
        <xdr:cNvPr id="31" name="Line 6"/>
        <xdr:cNvSpPr>
          <a:spLocks/>
        </xdr:cNvSpPr>
      </xdr:nvSpPr>
      <xdr:spPr>
        <a:xfrm>
          <a:off x="8086725" y="284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117</xdr:row>
      <xdr:rowOff>219075</xdr:rowOff>
    </xdr:from>
    <xdr:to>
      <xdr:col>4</xdr:col>
      <xdr:colOff>504825</xdr:colOff>
      <xdr:row>117</xdr:row>
      <xdr:rowOff>219075</xdr:rowOff>
    </xdr:to>
    <xdr:sp>
      <xdr:nvSpPr>
        <xdr:cNvPr id="32" name="Line 6"/>
        <xdr:cNvSpPr>
          <a:spLocks/>
        </xdr:cNvSpPr>
      </xdr:nvSpPr>
      <xdr:spPr>
        <a:xfrm>
          <a:off x="8096250" y="3039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122</xdr:row>
      <xdr:rowOff>219075</xdr:rowOff>
    </xdr:from>
    <xdr:to>
      <xdr:col>4</xdr:col>
      <xdr:colOff>504825</xdr:colOff>
      <xdr:row>122</xdr:row>
      <xdr:rowOff>219075</xdr:rowOff>
    </xdr:to>
    <xdr:sp>
      <xdr:nvSpPr>
        <xdr:cNvPr id="33" name="Line 6"/>
        <xdr:cNvSpPr>
          <a:spLocks/>
        </xdr:cNvSpPr>
      </xdr:nvSpPr>
      <xdr:spPr>
        <a:xfrm>
          <a:off x="8096250" y="3160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128</xdr:row>
      <xdr:rowOff>219075</xdr:rowOff>
    </xdr:from>
    <xdr:to>
      <xdr:col>4</xdr:col>
      <xdr:colOff>504825</xdr:colOff>
      <xdr:row>128</xdr:row>
      <xdr:rowOff>219075</xdr:rowOff>
    </xdr:to>
    <xdr:sp>
      <xdr:nvSpPr>
        <xdr:cNvPr id="34" name="Line 6"/>
        <xdr:cNvSpPr>
          <a:spLocks/>
        </xdr:cNvSpPr>
      </xdr:nvSpPr>
      <xdr:spPr>
        <a:xfrm>
          <a:off x="8096250" y="3299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44</xdr:row>
      <xdr:rowOff>209550</xdr:rowOff>
    </xdr:from>
    <xdr:to>
      <xdr:col>4</xdr:col>
      <xdr:colOff>504825</xdr:colOff>
      <xdr:row>44</xdr:row>
      <xdr:rowOff>209550</xdr:rowOff>
    </xdr:to>
    <xdr:sp>
      <xdr:nvSpPr>
        <xdr:cNvPr id="35" name="Line 6"/>
        <xdr:cNvSpPr>
          <a:spLocks/>
        </xdr:cNvSpPr>
      </xdr:nvSpPr>
      <xdr:spPr>
        <a:xfrm>
          <a:off x="8096250" y="929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75</xdr:row>
      <xdr:rowOff>219075</xdr:rowOff>
    </xdr:from>
    <xdr:to>
      <xdr:col>4</xdr:col>
      <xdr:colOff>504825</xdr:colOff>
      <xdr:row>75</xdr:row>
      <xdr:rowOff>219075</xdr:rowOff>
    </xdr:to>
    <xdr:sp>
      <xdr:nvSpPr>
        <xdr:cNvPr id="36" name="Line 6"/>
        <xdr:cNvSpPr>
          <a:spLocks/>
        </xdr:cNvSpPr>
      </xdr:nvSpPr>
      <xdr:spPr>
        <a:xfrm>
          <a:off x="8096250" y="1954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35</xdr:row>
      <xdr:rowOff>323850</xdr:rowOff>
    </xdr:from>
    <xdr:to>
      <xdr:col>4</xdr:col>
      <xdr:colOff>504825</xdr:colOff>
      <xdr:row>35</xdr:row>
      <xdr:rowOff>323850</xdr:rowOff>
    </xdr:to>
    <xdr:sp>
      <xdr:nvSpPr>
        <xdr:cNvPr id="37" name="Line 6"/>
        <xdr:cNvSpPr>
          <a:spLocks/>
        </xdr:cNvSpPr>
      </xdr:nvSpPr>
      <xdr:spPr>
        <a:xfrm>
          <a:off x="809625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35</xdr:row>
      <xdr:rowOff>209550</xdr:rowOff>
    </xdr:from>
    <xdr:to>
      <xdr:col>4</xdr:col>
      <xdr:colOff>504825</xdr:colOff>
      <xdr:row>35</xdr:row>
      <xdr:rowOff>209550</xdr:rowOff>
    </xdr:to>
    <xdr:sp>
      <xdr:nvSpPr>
        <xdr:cNvPr id="38" name="Line 6"/>
        <xdr:cNvSpPr>
          <a:spLocks/>
        </xdr:cNvSpPr>
      </xdr:nvSpPr>
      <xdr:spPr>
        <a:xfrm>
          <a:off x="809625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3">
      <selection activeCell="H1" sqref="H1:K1"/>
    </sheetView>
  </sheetViews>
  <sheetFormatPr defaultColWidth="9.00390625" defaultRowHeight="12.75"/>
  <cols>
    <col min="1" max="1" width="3.875" style="0" customWidth="1"/>
    <col min="2" max="2" width="40.00390625" style="0" customWidth="1"/>
    <col min="3" max="3" width="9.25390625" style="0" customWidth="1"/>
    <col min="4" max="4" width="8.625" style="0" customWidth="1"/>
    <col min="5" max="5" width="10.25390625" style="0" customWidth="1"/>
    <col min="6" max="6" width="8.125" style="0" customWidth="1"/>
    <col min="7" max="7" width="7.75390625" style="0" customWidth="1"/>
    <col min="8" max="8" width="10.25390625" style="0" customWidth="1"/>
    <col min="9" max="9" width="8.25390625" style="0" customWidth="1"/>
    <col min="10" max="10" width="7.75390625" style="0" customWidth="1"/>
    <col min="11" max="11" width="14.375" style="0" customWidth="1"/>
  </cols>
  <sheetData>
    <row r="1" spans="1:11" ht="80.25" customHeight="1">
      <c r="A1" s="92"/>
      <c r="B1" s="92"/>
      <c r="C1" s="92"/>
      <c r="D1" s="92"/>
      <c r="E1" s="92"/>
      <c r="F1" s="92"/>
      <c r="G1" s="92"/>
      <c r="H1" s="97" t="s">
        <v>127</v>
      </c>
      <c r="I1" s="97"/>
      <c r="J1" s="97"/>
      <c r="K1" s="97"/>
    </row>
    <row r="2" spans="1:11" ht="30.75" customHeight="1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7.25" customHeight="1" hidden="1">
      <c r="A3" s="23"/>
      <c r="B3" s="23" t="s">
        <v>85</v>
      </c>
      <c r="C3" s="23"/>
      <c r="D3" s="23"/>
      <c r="E3" s="23"/>
      <c r="F3" s="23"/>
      <c r="G3" s="23"/>
      <c r="H3" s="23"/>
      <c r="I3" s="93" t="s">
        <v>38</v>
      </c>
      <c r="J3" s="93"/>
      <c r="K3" s="93"/>
    </row>
    <row r="4" spans="1:11" ht="30" customHeight="1">
      <c r="A4" s="94" t="s">
        <v>39</v>
      </c>
      <c r="B4" s="95" t="s">
        <v>65</v>
      </c>
      <c r="C4" s="95" t="s">
        <v>86</v>
      </c>
      <c r="D4" s="95"/>
      <c r="E4" s="95"/>
      <c r="F4" s="95" t="s">
        <v>87</v>
      </c>
      <c r="G4" s="95"/>
      <c r="H4" s="95"/>
      <c r="I4" s="95" t="s">
        <v>89</v>
      </c>
      <c r="J4" s="95"/>
      <c r="K4" s="95"/>
    </row>
    <row r="5" spans="1:11" ht="38.25">
      <c r="A5" s="94"/>
      <c r="B5" s="95"/>
      <c r="C5" s="47" t="s">
        <v>30</v>
      </c>
      <c r="D5" s="47" t="s">
        <v>31</v>
      </c>
      <c r="E5" s="47" t="s">
        <v>88</v>
      </c>
      <c r="F5" s="47" t="s">
        <v>30</v>
      </c>
      <c r="G5" s="47" t="s">
        <v>31</v>
      </c>
      <c r="H5" s="47" t="s">
        <v>88</v>
      </c>
      <c r="I5" s="47" t="s">
        <v>30</v>
      </c>
      <c r="J5" s="47" t="s">
        <v>31</v>
      </c>
      <c r="K5" s="47" t="s">
        <v>110</v>
      </c>
    </row>
    <row r="6" spans="1:11" ht="15" customHeight="1">
      <c r="A6" s="87" t="s">
        <v>40</v>
      </c>
      <c r="B6" s="88"/>
      <c r="C6" s="49">
        <f aca="true" t="shared" si="0" ref="C6:K6">SUM(C9:C44)</f>
        <v>4625</v>
      </c>
      <c r="D6" s="49">
        <f t="shared" si="0"/>
        <v>3890</v>
      </c>
      <c r="E6" s="49">
        <f t="shared" si="0"/>
        <v>9213</v>
      </c>
      <c r="F6" s="49">
        <f t="shared" si="0"/>
        <v>4739</v>
      </c>
      <c r="G6" s="49">
        <f t="shared" si="0"/>
        <v>3957</v>
      </c>
      <c r="H6" s="49">
        <f t="shared" si="0"/>
        <v>10001</v>
      </c>
      <c r="I6" s="49">
        <f t="shared" si="0"/>
        <v>4814</v>
      </c>
      <c r="J6" s="49">
        <f t="shared" si="0"/>
        <v>4458</v>
      </c>
      <c r="K6" s="49">
        <f t="shared" si="0"/>
        <v>10499</v>
      </c>
    </row>
    <row r="7" spans="1:11" ht="15.75">
      <c r="A7" s="89" t="s">
        <v>32</v>
      </c>
      <c r="B7" s="89"/>
      <c r="C7" s="26"/>
      <c r="D7" s="26"/>
      <c r="E7" s="26"/>
      <c r="F7" s="26"/>
      <c r="G7" s="26"/>
      <c r="H7" s="26"/>
      <c r="I7" s="26"/>
      <c r="J7" s="26"/>
      <c r="K7" s="26"/>
    </row>
    <row r="8" spans="1:11" ht="15" customHeight="1">
      <c r="A8" s="90" t="s">
        <v>41</v>
      </c>
      <c r="B8" s="90"/>
      <c r="C8" s="26"/>
      <c r="D8" s="26"/>
      <c r="E8" s="26"/>
      <c r="F8" s="26"/>
      <c r="G8" s="26"/>
      <c r="H8" s="26"/>
      <c r="I8" s="26"/>
      <c r="J8" s="26"/>
      <c r="K8" s="26"/>
    </row>
    <row r="9" spans="1:11" ht="15.75">
      <c r="A9" s="24">
        <v>1</v>
      </c>
      <c r="B9" s="25" t="s">
        <v>33</v>
      </c>
      <c r="C9" s="26">
        <v>452</v>
      </c>
      <c r="D9" s="26">
        <v>426</v>
      </c>
      <c r="E9" s="26">
        <v>979</v>
      </c>
      <c r="F9" s="26">
        <v>434</v>
      </c>
      <c r="G9" s="26">
        <v>397</v>
      </c>
      <c r="H9" s="26">
        <v>1052</v>
      </c>
      <c r="I9" s="26">
        <v>454</v>
      </c>
      <c r="J9" s="26">
        <v>418</v>
      </c>
      <c r="K9" s="26">
        <v>1058</v>
      </c>
    </row>
    <row r="10" spans="1:11" ht="29.25" customHeight="1">
      <c r="A10" s="24">
        <v>2</v>
      </c>
      <c r="B10" s="25" t="s">
        <v>9</v>
      </c>
      <c r="C10" s="26">
        <v>311</v>
      </c>
      <c r="D10" s="26">
        <v>305</v>
      </c>
      <c r="E10" s="26">
        <v>670</v>
      </c>
      <c r="F10" s="26">
        <v>314</v>
      </c>
      <c r="G10" s="26">
        <v>274</v>
      </c>
      <c r="H10" s="26">
        <v>640</v>
      </c>
      <c r="I10" s="26">
        <v>340</v>
      </c>
      <c r="J10" s="26">
        <v>304</v>
      </c>
      <c r="K10" s="26">
        <v>677</v>
      </c>
    </row>
    <row r="11" spans="1:11" ht="15.75">
      <c r="A11" s="24">
        <v>3</v>
      </c>
      <c r="B11" s="25" t="s">
        <v>42</v>
      </c>
      <c r="C11" s="26">
        <v>25</v>
      </c>
      <c r="D11" s="26">
        <v>21</v>
      </c>
      <c r="E11" s="26">
        <v>59</v>
      </c>
      <c r="F11" s="26">
        <v>25</v>
      </c>
      <c r="G11" s="26">
        <v>22</v>
      </c>
      <c r="H11" s="26">
        <v>62</v>
      </c>
      <c r="I11" s="26">
        <v>25</v>
      </c>
      <c r="J11" s="26">
        <v>24</v>
      </c>
      <c r="K11" s="26">
        <v>63</v>
      </c>
    </row>
    <row r="12" spans="1:11" ht="30.75" customHeight="1" hidden="1">
      <c r="A12" s="24">
        <v>4</v>
      </c>
      <c r="B12" s="25" t="s">
        <v>43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" customHeight="1" hidden="1">
      <c r="A13" s="24">
        <v>5</v>
      </c>
      <c r="B13" s="25" t="s">
        <v>44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5" customHeight="1" hidden="1">
      <c r="A14" s="24">
        <v>6</v>
      </c>
      <c r="B14" s="25" t="s">
        <v>45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30.75" customHeight="1" hidden="1">
      <c r="A15" s="24">
        <v>7</v>
      </c>
      <c r="B15" s="25" t="s">
        <v>46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30.75" customHeight="1" hidden="1">
      <c r="A16" s="24">
        <v>8</v>
      </c>
      <c r="B16" s="25" t="s">
        <v>47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5" customHeight="1" hidden="1">
      <c r="A17" s="24">
        <v>9</v>
      </c>
      <c r="B17" s="25" t="s">
        <v>48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75">
      <c r="A18" s="24">
        <v>4</v>
      </c>
      <c r="B18" s="25" t="s">
        <v>10</v>
      </c>
      <c r="C18" s="26">
        <v>50</v>
      </c>
      <c r="D18" s="26">
        <v>34</v>
      </c>
      <c r="E18" s="26">
        <v>70</v>
      </c>
      <c r="F18" s="26">
        <v>50</v>
      </c>
      <c r="G18" s="26">
        <v>24</v>
      </c>
      <c r="H18" s="26">
        <v>94</v>
      </c>
      <c r="I18" s="26">
        <v>50</v>
      </c>
      <c r="J18" s="26">
        <v>47</v>
      </c>
      <c r="K18" s="26">
        <v>101</v>
      </c>
    </row>
    <row r="19" spans="1:11" ht="31.5">
      <c r="A19" s="24">
        <v>5</v>
      </c>
      <c r="B19" s="25" t="s">
        <v>3</v>
      </c>
      <c r="C19" s="26">
        <v>1114</v>
      </c>
      <c r="D19" s="26">
        <v>823</v>
      </c>
      <c r="E19" s="26">
        <v>2114</v>
      </c>
      <c r="F19" s="26">
        <v>1104</v>
      </c>
      <c r="G19" s="26">
        <v>815</v>
      </c>
      <c r="H19" s="26">
        <v>2391</v>
      </c>
      <c r="I19" s="26">
        <v>1159</v>
      </c>
      <c r="J19" s="26">
        <v>974</v>
      </c>
      <c r="K19" s="26">
        <v>2615</v>
      </c>
    </row>
    <row r="20" spans="1:11" ht="15.75">
      <c r="A20" s="24">
        <v>6</v>
      </c>
      <c r="B20" s="25" t="s">
        <v>49</v>
      </c>
      <c r="C20" s="26">
        <v>50</v>
      </c>
      <c r="D20" s="26">
        <v>51</v>
      </c>
      <c r="E20" s="26">
        <v>104</v>
      </c>
      <c r="F20" s="26">
        <v>52</v>
      </c>
      <c r="G20" s="26">
        <v>49</v>
      </c>
      <c r="H20" s="26">
        <v>108</v>
      </c>
      <c r="I20" s="26">
        <v>52</v>
      </c>
      <c r="J20" s="26">
        <v>54</v>
      </c>
      <c r="K20" s="26">
        <v>109</v>
      </c>
    </row>
    <row r="21" spans="1:11" ht="15.75">
      <c r="A21" s="24">
        <v>7</v>
      </c>
      <c r="B21" s="25" t="s">
        <v>4</v>
      </c>
      <c r="C21" s="26">
        <v>28</v>
      </c>
      <c r="D21" s="26">
        <v>24</v>
      </c>
      <c r="E21" s="26">
        <v>81</v>
      </c>
      <c r="F21" s="26">
        <v>30</v>
      </c>
      <c r="G21" s="26">
        <v>28</v>
      </c>
      <c r="H21" s="26">
        <v>83</v>
      </c>
      <c r="I21" s="26">
        <v>30</v>
      </c>
      <c r="J21" s="26">
        <v>28</v>
      </c>
      <c r="K21" s="26">
        <v>83</v>
      </c>
    </row>
    <row r="22" spans="1:11" ht="30.75" customHeight="1" hidden="1">
      <c r="A22" s="24">
        <v>14</v>
      </c>
      <c r="B22" s="25" t="s">
        <v>50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  <row r="23" spans="1:11" ht="15" customHeight="1" hidden="1">
      <c r="A23" s="24">
        <v>15</v>
      </c>
      <c r="B23" s="25" t="s">
        <v>51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5" customHeight="1" hidden="1">
      <c r="A24" s="24">
        <v>16</v>
      </c>
      <c r="B24" s="25" t="s">
        <v>52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</row>
    <row r="25" spans="1:11" ht="30.75" customHeight="1" hidden="1">
      <c r="A25" s="24">
        <v>17</v>
      </c>
      <c r="B25" s="25" t="s">
        <v>53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5.75">
      <c r="A26" s="24">
        <v>8</v>
      </c>
      <c r="B26" s="25" t="s">
        <v>18</v>
      </c>
      <c r="C26" s="26">
        <v>492</v>
      </c>
      <c r="D26" s="26">
        <v>456</v>
      </c>
      <c r="E26" s="26">
        <v>894</v>
      </c>
      <c r="F26" s="26">
        <v>527</v>
      </c>
      <c r="G26" s="26">
        <v>478</v>
      </c>
      <c r="H26" s="26">
        <v>867</v>
      </c>
      <c r="I26" s="26">
        <v>503</v>
      </c>
      <c r="J26" s="26">
        <v>484</v>
      </c>
      <c r="K26" s="26">
        <v>957</v>
      </c>
    </row>
    <row r="27" spans="1:11" ht="15.75">
      <c r="A27" s="24">
        <v>9</v>
      </c>
      <c r="B27" s="25" t="s">
        <v>5</v>
      </c>
      <c r="C27" s="26">
        <v>120</v>
      </c>
      <c r="D27" s="26">
        <v>99</v>
      </c>
      <c r="E27" s="26">
        <v>262</v>
      </c>
      <c r="F27" s="26">
        <v>150</v>
      </c>
      <c r="G27" s="26">
        <v>214</v>
      </c>
      <c r="H27" s="26">
        <v>297</v>
      </c>
      <c r="I27" s="26">
        <v>150</v>
      </c>
      <c r="J27" s="26">
        <v>130</v>
      </c>
      <c r="K27" s="26">
        <v>261</v>
      </c>
    </row>
    <row r="28" spans="1:11" ht="15" customHeight="1" hidden="1">
      <c r="A28" s="24">
        <v>20</v>
      </c>
      <c r="B28" s="25" t="s">
        <v>54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5" customHeight="1" hidden="1">
      <c r="A29" s="24">
        <v>21</v>
      </c>
      <c r="B29" s="25" t="s">
        <v>55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1" ht="15" customHeight="1" hidden="1">
      <c r="A30" s="24">
        <v>22</v>
      </c>
      <c r="B30" s="25" t="s">
        <v>56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5" customHeight="1" hidden="1">
      <c r="A31" s="24">
        <v>23</v>
      </c>
      <c r="B31" s="25" t="s">
        <v>57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5" customHeight="1" hidden="1">
      <c r="A32" s="24">
        <v>24</v>
      </c>
      <c r="B32" s="25" t="s">
        <v>58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</row>
    <row r="33" spans="1:11" ht="15" customHeight="1">
      <c r="A33" s="24">
        <v>10</v>
      </c>
      <c r="B33" s="25" t="s">
        <v>13</v>
      </c>
      <c r="C33" s="26">
        <v>0</v>
      </c>
      <c r="D33" s="26">
        <v>0</v>
      </c>
      <c r="E33" s="26">
        <v>0</v>
      </c>
      <c r="F33" s="26">
        <v>30</v>
      </c>
      <c r="G33" s="26">
        <v>0</v>
      </c>
      <c r="H33" s="26">
        <v>10</v>
      </c>
      <c r="I33" s="26">
        <v>0</v>
      </c>
      <c r="J33" s="26">
        <v>0</v>
      </c>
      <c r="K33" s="26">
        <v>30</v>
      </c>
    </row>
    <row r="34" spans="1:11" ht="15" customHeight="1" hidden="1">
      <c r="A34" s="24">
        <v>26</v>
      </c>
      <c r="B34" s="25" t="s">
        <v>59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</row>
    <row r="35" spans="1:11" ht="15.75">
      <c r="A35" s="24">
        <v>11</v>
      </c>
      <c r="B35" s="25" t="s">
        <v>11</v>
      </c>
      <c r="C35" s="26">
        <v>358</v>
      </c>
      <c r="D35" s="26">
        <v>292</v>
      </c>
      <c r="E35" s="26">
        <v>708</v>
      </c>
      <c r="F35" s="26">
        <v>345</v>
      </c>
      <c r="G35" s="26">
        <v>261</v>
      </c>
      <c r="H35" s="26">
        <v>822</v>
      </c>
      <c r="I35" s="26">
        <v>370</v>
      </c>
      <c r="J35" s="26">
        <v>370</v>
      </c>
      <c r="K35" s="26">
        <v>878</v>
      </c>
    </row>
    <row r="36" spans="1:11" ht="15" customHeight="1" hidden="1">
      <c r="A36" s="24">
        <v>11</v>
      </c>
      <c r="B36" s="25" t="s">
        <v>19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31.5">
      <c r="A37" s="24">
        <v>12</v>
      </c>
      <c r="B37" s="25" t="s">
        <v>15</v>
      </c>
      <c r="C37" s="26">
        <v>52</v>
      </c>
      <c r="D37" s="26">
        <v>46</v>
      </c>
      <c r="E37" s="26">
        <v>73</v>
      </c>
      <c r="F37" s="26">
        <v>54</v>
      </c>
      <c r="G37" s="26">
        <v>52</v>
      </c>
      <c r="H37" s="26">
        <v>73</v>
      </c>
      <c r="I37" s="26">
        <v>54</v>
      </c>
      <c r="J37" s="26">
        <v>52</v>
      </c>
      <c r="K37" s="26">
        <v>73</v>
      </c>
    </row>
    <row r="38" spans="1:11" ht="15.75">
      <c r="A38" s="24">
        <v>13</v>
      </c>
      <c r="B38" s="25" t="s">
        <v>6</v>
      </c>
      <c r="C38" s="26">
        <v>794</v>
      </c>
      <c r="D38" s="26">
        <v>674</v>
      </c>
      <c r="E38" s="26">
        <v>1706</v>
      </c>
      <c r="F38" s="26">
        <v>816</v>
      </c>
      <c r="G38" s="26">
        <v>697</v>
      </c>
      <c r="H38" s="26">
        <v>1835</v>
      </c>
      <c r="I38" s="26">
        <v>818</v>
      </c>
      <c r="J38" s="26">
        <v>786</v>
      </c>
      <c r="K38" s="26">
        <v>1869</v>
      </c>
    </row>
    <row r="39" spans="1:11" ht="15.75">
      <c r="A39" s="24">
        <v>14</v>
      </c>
      <c r="B39" s="25" t="s">
        <v>16</v>
      </c>
      <c r="C39" s="26">
        <v>28</v>
      </c>
      <c r="D39" s="26">
        <v>21</v>
      </c>
      <c r="E39" s="26">
        <v>41</v>
      </c>
      <c r="F39" s="26">
        <v>26</v>
      </c>
      <c r="G39" s="26">
        <v>24</v>
      </c>
      <c r="H39" s="26">
        <v>41</v>
      </c>
      <c r="I39" s="26">
        <v>26</v>
      </c>
      <c r="J39" s="26">
        <v>24</v>
      </c>
      <c r="K39" s="26">
        <v>41</v>
      </c>
    </row>
    <row r="40" spans="1:11" ht="31.5">
      <c r="A40" s="24">
        <v>15</v>
      </c>
      <c r="B40" s="25" t="s">
        <v>23</v>
      </c>
      <c r="C40" s="26">
        <v>28</v>
      </c>
      <c r="D40" s="26">
        <v>21</v>
      </c>
      <c r="E40" s="26">
        <v>89</v>
      </c>
      <c r="F40" s="26">
        <v>30</v>
      </c>
      <c r="G40" s="26">
        <v>22</v>
      </c>
      <c r="H40" s="26">
        <v>99</v>
      </c>
      <c r="I40" s="26">
        <v>30</v>
      </c>
      <c r="J40" s="26">
        <v>28</v>
      </c>
      <c r="K40" s="26">
        <v>104</v>
      </c>
    </row>
    <row r="41" spans="1:11" ht="15.75">
      <c r="A41" s="24">
        <v>16</v>
      </c>
      <c r="B41" s="25" t="s">
        <v>7</v>
      </c>
      <c r="C41" s="26">
        <v>383</v>
      </c>
      <c r="D41" s="26">
        <v>320</v>
      </c>
      <c r="E41" s="26">
        <v>657</v>
      </c>
      <c r="F41" s="26">
        <v>390</v>
      </c>
      <c r="G41" s="26">
        <v>296</v>
      </c>
      <c r="H41" s="26">
        <v>709</v>
      </c>
      <c r="I41" s="26">
        <v>390</v>
      </c>
      <c r="J41" s="26">
        <v>409</v>
      </c>
      <c r="K41" s="26">
        <v>737</v>
      </c>
    </row>
    <row r="42" spans="1:11" ht="15.75">
      <c r="A42" s="24">
        <v>17</v>
      </c>
      <c r="B42" s="25" t="s">
        <v>8</v>
      </c>
      <c r="C42" s="26">
        <v>340</v>
      </c>
      <c r="D42" s="26">
        <v>277</v>
      </c>
      <c r="E42" s="26">
        <v>706</v>
      </c>
      <c r="F42" s="26">
        <v>362</v>
      </c>
      <c r="G42" s="26">
        <v>304</v>
      </c>
      <c r="H42" s="26">
        <v>818</v>
      </c>
      <c r="I42" s="26">
        <v>363</v>
      </c>
      <c r="J42" s="26">
        <v>326</v>
      </c>
      <c r="K42" s="26">
        <v>843</v>
      </c>
    </row>
    <row r="43" spans="1:11" ht="30.75" customHeight="1" hidden="1">
      <c r="A43" s="24">
        <v>35</v>
      </c>
      <c r="B43" s="25" t="s">
        <v>60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</row>
    <row r="44" spans="1:11" ht="30.75" customHeight="1" hidden="1">
      <c r="A44" s="27">
        <v>18</v>
      </c>
      <c r="B44" s="28" t="s">
        <v>61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</row>
    <row r="45" spans="1:11" ht="15" customHeight="1">
      <c r="A45" s="86" t="s">
        <v>37</v>
      </c>
      <c r="B45" s="8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" customHeight="1">
      <c r="A46" s="86" t="s">
        <v>32</v>
      </c>
      <c r="B46" s="86"/>
      <c r="C46" s="48">
        <f>C48+C49</f>
        <v>100</v>
      </c>
      <c r="D46" s="48">
        <f aca="true" t="shared" si="1" ref="D46:K46">D48+D49</f>
        <v>86</v>
      </c>
      <c r="E46" s="48">
        <f t="shared" si="1"/>
        <v>187</v>
      </c>
      <c r="F46" s="48">
        <f t="shared" si="1"/>
        <v>100</v>
      </c>
      <c r="G46" s="48">
        <f t="shared" si="1"/>
        <v>86</v>
      </c>
      <c r="H46" s="48">
        <f t="shared" si="1"/>
        <v>192</v>
      </c>
      <c r="I46" s="48">
        <f t="shared" si="1"/>
        <v>100</v>
      </c>
      <c r="J46" s="48">
        <f t="shared" si="1"/>
        <v>97</v>
      </c>
      <c r="K46" s="48">
        <f t="shared" si="1"/>
        <v>200</v>
      </c>
    </row>
    <row r="47" spans="1:11" ht="15" customHeight="1">
      <c r="A47" s="90" t="s">
        <v>41</v>
      </c>
      <c r="B47" s="90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5.75">
      <c r="A48" s="29">
        <v>1</v>
      </c>
      <c r="B48" s="30" t="s">
        <v>62</v>
      </c>
      <c r="C48" s="26">
        <v>60</v>
      </c>
      <c r="D48" s="26">
        <v>49</v>
      </c>
      <c r="E48" s="26">
        <v>103</v>
      </c>
      <c r="F48" s="26">
        <v>60</v>
      </c>
      <c r="G48" s="26">
        <v>54</v>
      </c>
      <c r="H48" s="26">
        <v>111</v>
      </c>
      <c r="I48" s="26">
        <v>60</v>
      </c>
      <c r="J48" s="26">
        <v>59</v>
      </c>
      <c r="K48" s="26">
        <v>115</v>
      </c>
    </row>
    <row r="49" spans="1:11" ht="15.75">
      <c r="A49" s="29">
        <v>2</v>
      </c>
      <c r="B49" s="30" t="s">
        <v>18</v>
      </c>
      <c r="C49" s="26">
        <v>40</v>
      </c>
      <c r="D49" s="26">
        <v>37</v>
      </c>
      <c r="E49" s="26">
        <v>84</v>
      </c>
      <c r="F49" s="26">
        <v>40</v>
      </c>
      <c r="G49" s="26">
        <v>32</v>
      </c>
      <c r="H49" s="26">
        <v>81</v>
      </c>
      <c r="I49" s="26">
        <v>40</v>
      </c>
      <c r="J49" s="26">
        <v>38</v>
      </c>
      <c r="K49" s="26">
        <v>85</v>
      </c>
    </row>
    <row r="50" spans="1:11" ht="15" customHeight="1">
      <c r="A50" s="86" t="s">
        <v>32</v>
      </c>
      <c r="B50" s="86"/>
      <c r="C50" s="32">
        <f>C6+C46</f>
        <v>4725</v>
      </c>
      <c r="D50" s="32">
        <f aca="true" t="shared" si="2" ref="D50:K50">D6+D46</f>
        <v>3976</v>
      </c>
      <c r="E50" s="32">
        <f t="shared" si="2"/>
        <v>9400</v>
      </c>
      <c r="F50" s="32">
        <f t="shared" si="2"/>
        <v>4839</v>
      </c>
      <c r="G50" s="32">
        <f t="shared" si="2"/>
        <v>4043</v>
      </c>
      <c r="H50" s="32">
        <f t="shared" si="2"/>
        <v>10193</v>
      </c>
      <c r="I50" s="32">
        <f t="shared" si="2"/>
        <v>4914</v>
      </c>
      <c r="J50" s="32">
        <f t="shared" si="2"/>
        <v>4555</v>
      </c>
      <c r="K50" s="32">
        <f t="shared" si="2"/>
        <v>10699</v>
      </c>
    </row>
    <row r="53" spans="1:11" ht="44.25" customHeight="1">
      <c r="A53" s="78" t="s">
        <v>114</v>
      </c>
      <c r="B53" s="85"/>
      <c r="C53" s="85"/>
      <c r="D53" s="85"/>
      <c r="I53" s="84" t="s">
        <v>113</v>
      </c>
      <c r="J53" s="85"/>
      <c r="K53" s="85"/>
    </row>
    <row r="54" ht="18.75">
      <c r="B54" s="31"/>
    </row>
    <row r="55" spans="2:11" ht="18.75">
      <c r="B55" s="31"/>
      <c r="J55" s="91"/>
      <c r="K55" s="91"/>
    </row>
  </sheetData>
  <sheetProtection/>
  <mergeCells count="19">
    <mergeCell ref="J55:K55"/>
    <mergeCell ref="A1:G1"/>
    <mergeCell ref="I3:K3"/>
    <mergeCell ref="A4:A5"/>
    <mergeCell ref="B4:B5"/>
    <mergeCell ref="C4:E4"/>
    <mergeCell ref="F4:H4"/>
    <mergeCell ref="I4:K4"/>
    <mergeCell ref="A2:K2"/>
    <mergeCell ref="H1:K1"/>
    <mergeCell ref="I53:K53"/>
    <mergeCell ref="A53:D53"/>
    <mergeCell ref="A50:B50"/>
    <mergeCell ref="A6:B6"/>
    <mergeCell ref="A7:B7"/>
    <mergeCell ref="A8:B8"/>
    <mergeCell ref="A45:B45"/>
    <mergeCell ref="A46:B46"/>
    <mergeCell ref="A47:B4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SheetLayoutView="100" workbookViewId="0" topLeftCell="A1">
      <selection activeCell="D148" sqref="D148:F161"/>
    </sheetView>
  </sheetViews>
  <sheetFormatPr defaultColWidth="9.00390625" defaultRowHeight="12.75"/>
  <cols>
    <col min="1" max="1" width="4.625" style="1" customWidth="1"/>
    <col min="2" max="2" width="32.75390625" style="1" customWidth="1"/>
    <col min="3" max="3" width="52.375" style="3" customWidth="1"/>
    <col min="4" max="4" width="9.875" style="1" customWidth="1"/>
    <col min="5" max="5" width="9.75390625" style="1" customWidth="1"/>
    <col min="6" max="6" width="10.375" style="3" customWidth="1"/>
    <col min="7" max="7" width="15.875" style="3" customWidth="1"/>
    <col min="8" max="8" width="13.125" style="3" bestFit="1" customWidth="1"/>
    <col min="9" max="16384" width="9.125" style="3" customWidth="1"/>
  </cols>
  <sheetData>
    <row r="1" spans="1:7" ht="78" customHeight="1">
      <c r="A1" s="63"/>
      <c r="B1" s="63"/>
      <c r="C1" s="63"/>
      <c r="D1" s="63"/>
      <c r="E1" s="66" t="s">
        <v>128</v>
      </c>
      <c r="F1" s="67"/>
      <c r="G1" s="67"/>
    </row>
    <row r="2" spans="1:7" ht="67.5" customHeight="1">
      <c r="A2" s="68" t="s">
        <v>111</v>
      </c>
      <c r="B2" s="68"/>
      <c r="C2" s="68"/>
      <c r="D2" s="68"/>
      <c r="E2" s="68"/>
      <c r="F2" s="68"/>
      <c r="G2" s="68"/>
    </row>
    <row r="3" spans="1:7" s="5" customFormat="1" ht="15.75" customHeight="1">
      <c r="A3" s="56" t="s">
        <v>34</v>
      </c>
      <c r="B3" s="56" t="s">
        <v>108</v>
      </c>
      <c r="C3" s="56" t="s">
        <v>26</v>
      </c>
      <c r="D3" s="56" t="s">
        <v>30</v>
      </c>
      <c r="E3" s="56" t="s">
        <v>31</v>
      </c>
      <c r="F3" s="56" t="s">
        <v>63</v>
      </c>
      <c r="G3" s="56" t="s">
        <v>64</v>
      </c>
    </row>
    <row r="4" spans="1:7" s="5" customFormat="1" ht="15.75" customHeight="1">
      <c r="A4" s="56"/>
      <c r="B4" s="56"/>
      <c r="C4" s="56"/>
      <c r="D4" s="71"/>
      <c r="E4" s="56"/>
      <c r="F4" s="56"/>
      <c r="G4" s="56"/>
    </row>
    <row r="5" spans="1:7" s="5" customFormat="1" ht="142.5" customHeight="1">
      <c r="A5" s="56"/>
      <c r="B5" s="56"/>
      <c r="C5" s="56"/>
      <c r="D5" s="71"/>
      <c r="E5" s="56"/>
      <c r="F5" s="56"/>
      <c r="G5" s="56"/>
    </row>
    <row r="6" spans="1:7" ht="19.5" customHeight="1">
      <c r="A6" s="2"/>
      <c r="B6" s="2"/>
      <c r="C6" s="4" t="s">
        <v>27</v>
      </c>
      <c r="D6" s="6"/>
      <c r="E6" s="6"/>
      <c r="F6" s="6"/>
      <c r="G6" s="6"/>
    </row>
    <row r="7" spans="1:7" ht="15.75" customHeight="1" hidden="1">
      <c r="A7" s="60">
        <v>6</v>
      </c>
      <c r="B7" s="60" t="s">
        <v>24</v>
      </c>
      <c r="C7" s="4" t="s">
        <v>0</v>
      </c>
      <c r="D7" s="7">
        <f>D8+D9+D10+D11</f>
        <v>0</v>
      </c>
      <c r="E7" s="7">
        <f>E8+E9+E10+E11</f>
        <v>0</v>
      </c>
      <c r="F7" s="6"/>
      <c r="G7" s="6"/>
    </row>
    <row r="8" spans="1:7" ht="15.75" customHeight="1" hidden="1">
      <c r="A8" s="61"/>
      <c r="B8" s="61"/>
      <c r="C8" s="8" t="s">
        <v>2</v>
      </c>
      <c r="D8" s="9"/>
      <c r="E8" s="9"/>
      <c r="F8" s="6"/>
      <c r="G8" s="6"/>
    </row>
    <row r="9" spans="1:7" ht="15.75" customHeight="1" hidden="1">
      <c r="A9" s="61"/>
      <c r="B9" s="61"/>
      <c r="C9" s="8" t="s">
        <v>9</v>
      </c>
      <c r="D9" s="9"/>
      <c r="E9" s="9"/>
      <c r="F9" s="6"/>
      <c r="G9" s="6"/>
    </row>
    <row r="10" spans="1:7" ht="15.75" customHeight="1" hidden="1">
      <c r="A10" s="61"/>
      <c r="B10" s="61"/>
      <c r="C10" s="8" t="s">
        <v>4</v>
      </c>
      <c r="D10" s="9"/>
      <c r="E10" s="9"/>
      <c r="F10" s="6"/>
      <c r="G10" s="6"/>
    </row>
    <row r="11" spans="1:7" ht="15.75" customHeight="1" hidden="1">
      <c r="A11" s="62"/>
      <c r="B11" s="62"/>
      <c r="C11" s="8" t="s">
        <v>11</v>
      </c>
      <c r="D11" s="9"/>
      <c r="E11" s="9"/>
      <c r="F11" s="6"/>
      <c r="G11" s="6"/>
    </row>
    <row r="12" spans="1:7" ht="15.75" customHeight="1" hidden="1">
      <c r="A12" s="60">
        <v>7</v>
      </c>
      <c r="B12" s="60" t="s">
        <v>28</v>
      </c>
      <c r="C12" s="4" t="s">
        <v>0</v>
      </c>
      <c r="D12" s="7">
        <f>D13+D14+D15</f>
        <v>0</v>
      </c>
      <c r="E12" s="7">
        <f>E13+E14+E15</f>
        <v>0</v>
      </c>
      <c r="F12" s="6"/>
      <c r="G12" s="6"/>
    </row>
    <row r="13" spans="1:7" ht="15.75" customHeight="1" hidden="1">
      <c r="A13" s="61"/>
      <c r="B13" s="61"/>
      <c r="C13" s="8" t="s">
        <v>9</v>
      </c>
      <c r="D13" s="9"/>
      <c r="E13" s="9"/>
      <c r="F13" s="6"/>
      <c r="G13" s="6"/>
    </row>
    <row r="14" spans="1:7" ht="15.75" customHeight="1" hidden="1">
      <c r="A14" s="61"/>
      <c r="B14" s="61"/>
      <c r="C14" s="8" t="s">
        <v>4</v>
      </c>
      <c r="D14" s="9"/>
      <c r="E14" s="9"/>
      <c r="F14" s="6"/>
      <c r="G14" s="6"/>
    </row>
    <row r="15" spans="1:7" ht="15.75" customHeight="1" hidden="1">
      <c r="A15" s="62"/>
      <c r="B15" s="62"/>
      <c r="C15" s="8" t="s">
        <v>11</v>
      </c>
      <c r="D15" s="9"/>
      <c r="E15" s="9"/>
      <c r="F15" s="6"/>
      <c r="G15" s="6"/>
    </row>
    <row r="16" spans="1:7" ht="15.75" customHeight="1" hidden="1">
      <c r="A16" s="60">
        <v>8</v>
      </c>
      <c r="B16" s="60" t="s">
        <v>12</v>
      </c>
      <c r="C16" s="4" t="s">
        <v>0</v>
      </c>
      <c r="D16" s="7">
        <f>D17+D18+D19</f>
        <v>0</v>
      </c>
      <c r="E16" s="7">
        <f>E17+E18+E19</f>
        <v>0</v>
      </c>
      <c r="F16" s="6"/>
      <c r="G16" s="6"/>
    </row>
    <row r="17" spans="1:7" ht="15.75" customHeight="1" hidden="1">
      <c r="A17" s="61"/>
      <c r="B17" s="61"/>
      <c r="C17" s="8" t="s">
        <v>2</v>
      </c>
      <c r="D17" s="9"/>
      <c r="E17" s="9"/>
      <c r="F17" s="6"/>
      <c r="G17" s="6"/>
    </row>
    <row r="18" spans="1:7" ht="15.75" customHeight="1" hidden="1">
      <c r="A18" s="61"/>
      <c r="B18" s="61"/>
      <c r="C18" s="8" t="s">
        <v>9</v>
      </c>
      <c r="D18" s="9"/>
      <c r="E18" s="9"/>
      <c r="F18" s="6"/>
      <c r="G18" s="6"/>
    </row>
    <row r="19" spans="1:7" ht="15.75" customHeight="1" hidden="1">
      <c r="A19" s="62"/>
      <c r="B19" s="62"/>
      <c r="C19" s="8" t="s">
        <v>11</v>
      </c>
      <c r="D19" s="9"/>
      <c r="E19" s="9"/>
      <c r="F19" s="6"/>
      <c r="G19" s="6"/>
    </row>
    <row r="20" spans="1:7" ht="15.75" customHeight="1" hidden="1">
      <c r="A20" s="60">
        <v>9</v>
      </c>
      <c r="B20" s="60" t="s">
        <v>25</v>
      </c>
      <c r="C20" s="4" t="s">
        <v>0</v>
      </c>
      <c r="D20" s="7">
        <f>D21+D22+D23+D24+D25</f>
        <v>0</v>
      </c>
      <c r="E20" s="7">
        <f>E21+E22+E23+E24+E25</f>
        <v>73</v>
      </c>
      <c r="F20" s="6"/>
      <c r="G20" s="6"/>
    </row>
    <row r="21" spans="1:7" ht="15.75" customHeight="1" hidden="1">
      <c r="A21" s="61"/>
      <c r="B21" s="61"/>
      <c r="C21" s="8" t="s">
        <v>9</v>
      </c>
      <c r="D21" s="9"/>
      <c r="E21" s="9">
        <v>31</v>
      </c>
      <c r="F21" s="6"/>
      <c r="G21" s="6"/>
    </row>
    <row r="22" spans="1:7" ht="15.75" customHeight="1" hidden="1">
      <c r="A22" s="61"/>
      <c r="B22" s="61"/>
      <c r="C22" s="8" t="s">
        <v>3</v>
      </c>
      <c r="D22" s="9"/>
      <c r="E22" s="9">
        <v>15</v>
      </c>
      <c r="F22" s="6"/>
      <c r="G22" s="6"/>
    </row>
    <row r="23" spans="1:7" ht="15.75" customHeight="1" hidden="1">
      <c r="A23" s="61"/>
      <c r="B23" s="61"/>
      <c r="C23" s="8" t="s">
        <v>4</v>
      </c>
      <c r="D23" s="9"/>
      <c r="E23" s="9">
        <v>7</v>
      </c>
      <c r="F23" s="6"/>
      <c r="G23" s="6"/>
    </row>
    <row r="24" spans="1:7" ht="15.75" customHeight="1" hidden="1">
      <c r="A24" s="61"/>
      <c r="B24" s="61"/>
      <c r="C24" s="8" t="s">
        <v>13</v>
      </c>
      <c r="D24" s="9"/>
      <c r="E24" s="9">
        <v>15</v>
      </c>
      <c r="F24" s="6"/>
      <c r="G24" s="6"/>
    </row>
    <row r="25" spans="1:7" ht="15.75" customHeight="1" hidden="1">
      <c r="A25" s="62"/>
      <c r="B25" s="62"/>
      <c r="C25" s="8" t="s">
        <v>11</v>
      </c>
      <c r="D25" s="9"/>
      <c r="E25" s="9">
        <v>5</v>
      </c>
      <c r="F25" s="6"/>
      <c r="G25" s="6"/>
    </row>
    <row r="26" spans="1:7" ht="15.75" customHeight="1" hidden="1">
      <c r="A26" s="2"/>
      <c r="B26" s="18" t="s">
        <v>1</v>
      </c>
      <c r="C26" s="18"/>
      <c r="D26" s="7">
        <f>D20+D16+D12+D7</f>
        <v>0</v>
      </c>
      <c r="E26" s="7">
        <f>E20+E16+E12+E7</f>
        <v>73</v>
      </c>
      <c r="F26" s="6"/>
      <c r="G26" s="6"/>
    </row>
    <row r="27" spans="1:7" ht="15.75" customHeight="1" hidden="1">
      <c r="A27" s="2" t="s">
        <v>29</v>
      </c>
      <c r="B27" s="2"/>
      <c r="C27" s="10" t="s">
        <v>27</v>
      </c>
      <c r="D27" s="7"/>
      <c r="E27" s="7"/>
      <c r="F27" s="6"/>
      <c r="G27" s="6"/>
    </row>
    <row r="28" spans="1:7" ht="31.5">
      <c r="A28" s="64">
        <v>1</v>
      </c>
      <c r="B28" s="64" t="s">
        <v>106</v>
      </c>
      <c r="C28" s="33" t="s">
        <v>102</v>
      </c>
      <c r="D28" s="4">
        <v>256</v>
      </c>
      <c r="E28" s="4">
        <v>210</v>
      </c>
      <c r="F28" s="4">
        <f>F29+F30</f>
        <v>571</v>
      </c>
      <c r="G28" s="37">
        <v>38255</v>
      </c>
    </row>
    <row r="29" spans="1:7" ht="15.75">
      <c r="A29" s="64"/>
      <c r="B29" s="64"/>
      <c r="C29" s="34" t="s">
        <v>33</v>
      </c>
      <c r="D29" s="35">
        <v>27</v>
      </c>
      <c r="E29" s="35">
        <v>27</v>
      </c>
      <c r="F29" s="35">
        <v>78</v>
      </c>
      <c r="G29" s="35"/>
    </row>
    <row r="30" spans="1:7" ht="57.75" customHeight="1">
      <c r="A30" s="64"/>
      <c r="B30" s="64"/>
      <c r="C30" s="53" t="s">
        <v>116</v>
      </c>
      <c r="D30" s="35" t="s">
        <v>67</v>
      </c>
      <c r="E30" s="35" t="s">
        <v>68</v>
      </c>
      <c r="F30" s="35">
        <v>493</v>
      </c>
      <c r="G30" s="35"/>
    </row>
    <row r="31" spans="1:7" ht="47.25" hidden="1">
      <c r="A31" s="54"/>
      <c r="B31" s="54"/>
      <c r="C31" s="34" t="s">
        <v>69</v>
      </c>
      <c r="D31" s="35"/>
      <c r="E31" s="35"/>
      <c r="F31" s="35"/>
      <c r="G31" s="35"/>
    </row>
    <row r="32" spans="1:7" ht="31.5">
      <c r="A32" s="57">
        <v>2</v>
      </c>
      <c r="B32" s="64" t="s">
        <v>73</v>
      </c>
      <c r="C32" s="33" t="s">
        <v>102</v>
      </c>
      <c r="D32" s="36">
        <v>240</v>
      </c>
      <c r="E32" s="36">
        <v>236</v>
      </c>
      <c r="F32" s="36">
        <v>602</v>
      </c>
      <c r="G32" s="37">
        <v>34599</v>
      </c>
    </row>
    <row r="33" spans="1:7" ht="15.75">
      <c r="A33" s="58"/>
      <c r="B33" s="64"/>
      <c r="C33" s="34" t="s">
        <v>33</v>
      </c>
      <c r="D33" s="35">
        <v>30</v>
      </c>
      <c r="E33" s="35">
        <v>29</v>
      </c>
      <c r="F33" s="35">
        <v>57</v>
      </c>
      <c r="G33" s="35"/>
    </row>
    <row r="34" spans="1:7" ht="15.75">
      <c r="A34" s="58"/>
      <c r="B34" s="64"/>
      <c r="C34" s="34" t="s">
        <v>11</v>
      </c>
      <c r="D34" s="35">
        <v>120</v>
      </c>
      <c r="E34" s="35">
        <v>124</v>
      </c>
      <c r="F34" s="35">
        <v>328</v>
      </c>
      <c r="G34" s="35"/>
    </row>
    <row r="35" spans="1:7" ht="15.75">
      <c r="A35" s="59"/>
      <c r="B35" s="64"/>
      <c r="C35" s="34" t="s">
        <v>7</v>
      </c>
      <c r="D35" s="35">
        <v>90</v>
      </c>
      <c r="E35" s="35">
        <v>83</v>
      </c>
      <c r="F35" s="35">
        <v>217</v>
      </c>
      <c r="G35" s="35"/>
    </row>
    <row r="36" spans="1:7" ht="51" customHeight="1">
      <c r="A36" s="57">
        <v>3</v>
      </c>
      <c r="B36" s="57" t="s">
        <v>104</v>
      </c>
      <c r="C36" s="16" t="s">
        <v>102</v>
      </c>
      <c r="D36" s="50">
        <v>282</v>
      </c>
      <c r="E36" s="4">
        <v>250</v>
      </c>
      <c r="F36" s="4">
        <v>438</v>
      </c>
      <c r="G36" s="37">
        <v>38231</v>
      </c>
    </row>
    <row r="37" spans="1:7" ht="15.75">
      <c r="A37" s="58"/>
      <c r="B37" s="58"/>
      <c r="C37" s="8" t="s">
        <v>16</v>
      </c>
      <c r="D37" s="51">
        <v>28</v>
      </c>
      <c r="E37" s="2">
        <v>21</v>
      </c>
      <c r="F37" s="41">
        <v>41</v>
      </c>
      <c r="G37" s="35"/>
    </row>
    <row r="38" spans="1:7" ht="15.75">
      <c r="A38" s="58"/>
      <c r="B38" s="58"/>
      <c r="C38" s="8" t="s">
        <v>15</v>
      </c>
      <c r="D38" s="51">
        <v>52</v>
      </c>
      <c r="E38" s="2">
        <v>46</v>
      </c>
      <c r="F38" s="41">
        <v>73</v>
      </c>
      <c r="G38" s="35"/>
    </row>
    <row r="39" spans="1:7" ht="15.75">
      <c r="A39" s="59"/>
      <c r="B39" s="59"/>
      <c r="C39" s="8" t="s">
        <v>6</v>
      </c>
      <c r="D39" s="51">
        <v>202</v>
      </c>
      <c r="E39" s="2">
        <v>183</v>
      </c>
      <c r="F39" s="41">
        <v>324</v>
      </c>
      <c r="G39" s="35"/>
    </row>
    <row r="40" spans="1:7" ht="31.5">
      <c r="A40" s="57">
        <v>4</v>
      </c>
      <c r="B40" s="57" t="s">
        <v>17</v>
      </c>
      <c r="C40" s="16" t="s">
        <v>102</v>
      </c>
      <c r="D40" s="4">
        <f>D41+D42+D43+D44</f>
        <v>351</v>
      </c>
      <c r="E40" s="4">
        <f>E41+E42+E43+E44</f>
        <v>336</v>
      </c>
      <c r="F40" s="4">
        <f>F41+F42+F43+F44</f>
        <v>481</v>
      </c>
      <c r="G40" s="37">
        <v>34157</v>
      </c>
    </row>
    <row r="41" spans="1:7" ht="15.75">
      <c r="A41" s="58"/>
      <c r="B41" s="58"/>
      <c r="C41" s="8" t="s">
        <v>33</v>
      </c>
      <c r="D41" s="2">
        <v>27</v>
      </c>
      <c r="E41" s="2">
        <v>48</v>
      </c>
      <c r="F41" s="2">
        <v>54</v>
      </c>
      <c r="G41" s="35"/>
    </row>
    <row r="42" spans="1:7" ht="15.75">
      <c r="A42" s="58"/>
      <c r="B42" s="58"/>
      <c r="C42" s="13" t="s">
        <v>90</v>
      </c>
      <c r="D42" s="2">
        <v>54</v>
      </c>
      <c r="E42" s="2">
        <v>54</v>
      </c>
      <c r="F42" s="2">
        <v>73</v>
      </c>
      <c r="G42" s="35"/>
    </row>
    <row r="43" spans="1:7" s="12" customFormat="1" ht="15.75">
      <c r="A43" s="58"/>
      <c r="B43" s="58"/>
      <c r="C43" s="8" t="s">
        <v>18</v>
      </c>
      <c r="D43" s="2">
        <v>120</v>
      </c>
      <c r="E43" s="2">
        <v>109</v>
      </c>
      <c r="F43" s="41">
        <v>178</v>
      </c>
      <c r="G43" s="35"/>
    </row>
    <row r="44" spans="1:7" s="12" customFormat="1" ht="15.75">
      <c r="A44" s="58"/>
      <c r="B44" s="58"/>
      <c r="C44" s="52" t="s">
        <v>7</v>
      </c>
      <c r="D44" s="2">
        <v>150</v>
      </c>
      <c r="E44" s="2">
        <v>125</v>
      </c>
      <c r="F44" s="41">
        <v>176</v>
      </c>
      <c r="G44" s="35"/>
    </row>
    <row r="45" spans="1:7" ht="33.75" customHeight="1">
      <c r="A45" s="57">
        <v>5</v>
      </c>
      <c r="B45" s="57" t="s">
        <v>35</v>
      </c>
      <c r="C45" s="16" t="s">
        <v>102</v>
      </c>
      <c r="D45" s="4">
        <v>270</v>
      </c>
      <c r="E45" s="4">
        <v>236</v>
      </c>
      <c r="F45" s="4">
        <v>492</v>
      </c>
      <c r="G45" s="37">
        <v>37920</v>
      </c>
    </row>
    <row r="46" spans="1:7" ht="15" customHeight="1">
      <c r="A46" s="58"/>
      <c r="B46" s="58"/>
      <c r="C46" s="8" t="s">
        <v>33</v>
      </c>
      <c r="D46" s="2">
        <v>85</v>
      </c>
      <c r="E46" s="2">
        <v>92</v>
      </c>
      <c r="F46" s="2">
        <v>141</v>
      </c>
      <c r="G46" s="2"/>
    </row>
    <row r="47" spans="1:7" ht="15" customHeight="1">
      <c r="A47" s="58"/>
      <c r="B47" s="58"/>
      <c r="C47" s="13" t="s">
        <v>9</v>
      </c>
      <c r="D47" s="2">
        <v>55</v>
      </c>
      <c r="E47" s="2">
        <v>67</v>
      </c>
      <c r="F47" s="41">
        <v>127</v>
      </c>
      <c r="G47" s="2"/>
    </row>
    <row r="48" spans="1:7" ht="15.75">
      <c r="A48" s="58"/>
      <c r="B48" s="58"/>
      <c r="C48" s="3" t="s">
        <v>115</v>
      </c>
      <c r="D48" s="2">
        <v>25</v>
      </c>
      <c r="E48" s="2">
        <v>21</v>
      </c>
      <c r="F48" s="41">
        <v>59</v>
      </c>
      <c r="G48" s="2"/>
    </row>
    <row r="49" spans="1:7" ht="18.75" customHeight="1">
      <c r="A49" s="58"/>
      <c r="B49" s="58"/>
      <c r="C49" s="8" t="s">
        <v>10</v>
      </c>
      <c r="D49" s="2">
        <v>50</v>
      </c>
      <c r="E49" s="2">
        <v>34</v>
      </c>
      <c r="F49" s="41">
        <v>70</v>
      </c>
      <c r="G49" s="2"/>
    </row>
    <row r="50" spans="1:7" ht="15.75">
      <c r="A50" s="59"/>
      <c r="B50" s="59"/>
      <c r="C50" s="8" t="s">
        <v>3</v>
      </c>
      <c r="D50" s="2">
        <v>55</v>
      </c>
      <c r="E50" s="2">
        <v>22</v>
      </c>
      <c r="F50" s="41">
        <v>95</v>
      </c>
      <c r="G50" s="2"/>
    </row>
    <row r="51" spans="1:7" ht="42" customHeight="1">
      <c r="A51" s="57">
        <v>6</v>
      </c>
      <c r="B51" s="57" t="s">
        <v>70</v>
      </c>
      <c r="C51" s="33" t="s">
        <v>102</v>
      </c>
      <c r="D51" s="36">
        <v>210</v>
      </c>
      <c r="E51" s="36">
        <v>148</v>
      </c>
      <c r="F51" s="36">
        <v>414</v>
      </c>
      <c r="G51" s="37">
        <v>38870</v>
      </c>
    </row>
    <row r="52" spans="1:7" ht="63.75" customHeight="1">
      <c r="A52" s="58"/>
      <c r="B52" s="58"/>
      <c r="C52" s="8" t="s">
        <v>117</v>
      </c>
      <c r="D52" s="35" t="s">
        <v>71</v>
      </c>
      <c r="E52" s="55" t="s">
        <v>125</v>
      </c>
      <c r="F52" s="40">
        <v>262</v>
      </c>
      <c r="G52" s="35"/>
    </row>
    <row r="53" spans="1:7" ht="54" customHeight="1">
      <c r="A53" s="58"/>
      <c r="B53" s="58"/>
      <c r="C53" s="53" t="s">
        <v>118</v>
      </c>
      <c r="D53" s="35" t="s">
        <v>100</v>
      </c>
      <c r="E53" s="55" t="s">
        <v>124</v>
      </c>
      <c r="F53" s="40">
        <v>76</v>
      </c>
      <c r="G53" s="35"/>
    </row>
    <row r="54" spans="1:7" ht="15.75">
      <c r="A54" s="59"/>
      <c r="B54" s="59"/>
      <c r="C54" s="34" t="s">
        <v>7</v>
      </c>
      <c r="D54" s="35">
        <v>30</v>
      </c>
      <c r="E54" s="35">
        <v>24</v>
      </c>
      <c r="F54" s="40">
        <v>76</v>
      </c>
      <c r="G54" s="35"/>
    </row>
    <row r="55" spans="1:7" ht="48.75" customHeight="1">
      <c r="A55" s="57">
        <v>7</v>
      </c>
      <c r="B55" s="57" t="s">
        <v>72</v>
      </c>
      <c r="C55" s="33" t="s">
        <v>102</v>
      </c>
      <c r="D55" s="36">
        <f>D57+D58+D56</f>
        <v>175</v>
      </c>
      <c r="E55" s="36">
        <f>E57+E58+E56</f>
        <v>130</v>
      </c>
      <c r="F55" s="36">
        <f>F57+F58+F56</f>
        <v>368</v>
      </c>
      <c r="G55" s="37">
        <v>39774</v>
      </c>
    </row>
    <row r="56" spans="1:7" ht="15.75">
      <c r="A56" s="58"/>
      <c r="B56" s="58"/>
      <c r="C56" s="34" t="s">
        <v>33</v>
      </c>
      <c r="D56" s="35">
        <v>25</v>
      </c>
      <c r="E56" s="35">
        <v>21</v>
      </c>
      <c r="F56" s="35">
        <v>39</v>
      </c>
      <c r="G56" s="35"/>
    </row>
    <row r="57" spans="1:7" ht="15.75">
      <c r="A57" s="58"/>
      <c r="B57" s="58"/>
      <c r="C57" s="34" t="s">
        <v>11</v>
      </c>
      <c r="D57" s="35">
        <v>120</v>
      </c>
      <c r="E57" s="35">
        <v>80</v>
      </c>
      <c r="F57" s="35">
        <v>274</v>
      </c>
      <c r="G57" s="35"/>
    </row>
    <row r="58" spans="1:7" ht="15.75">
      <c r="A58" s="59"/>
      <c r="B58" s="59"/>
      <c r="C58" s="34" t="s">
        <v>7</v>
      </c>
      <c r="D58" s="35">
        <v>30</v>
      </c>
      <c r="E58" s="35">
        <v>29</v>
      </c>
      <c r="F58" s="35">
        <v>55</v>
      </c>
      <c r="G58" s="35"/>
    </row>
    <row r="59" spans="1:7" ht="31.5" customHeight="1">
      <c r="A59" s="64">
        <v>8</v>
      </c>
      <c r="B59" s="72" t="s">
        <v>93</v>
      </c>
      <c r="C59" s="16" t="s">
        <v>102</v>
      </c>
      <c r="D59" s="4">
        <v>144</v>
      </c>
      <c r="E59" s="4">
        <v>67</v>
      </c>
      <c r="F59" s="4">
        <v>222</v>
      </c>
      <c r="G59" s="37">
        <v>39845</v>
      </c>
    </row>
    <row r="60" spans="1:7" ht="15.75">
      <c r="A60" s="64"/>
      <c r="B60" s="72"/>
      <c r="C60" s="8" t="s">
        <v>9</v>
      </c>
      <c r="D60" s="2">
        <v>30</v>
      </c>
      <c r="E60" s="2">
        <v>23</v>
      </c>
      <c r="F60" s="41">
        <v>53</v>
      </c>
      <c r="G60" s="2"/>
    </row>
    <row r="61" spans="1:7" ht="15.75">
      <c r="A61" s="64"/>
      <c r="B61" s="72"/>
      <c r="C61" s="8" t="s">
        <v>3</v>
      </c>
      <c r="D61" s="2">
        <v>84</v>
      </c>
      <c r="E61" s="2">
        <v>44</v>
      </c>
      <c r="F61" s="41">
        <v>140</v>
      </c>
      <c r="G61" s="2"/>
    </row>
    <row r="62" spans="1:7" ht="15.75">
      <c r="A62" s="64"/>
      <c r="B62" s="72"/>
      <c r="C62" s="8" t="s">
        <v>7</v>
      </c>
      <c r="D62" s="2">
        <v>30</v>
      </c>
      <c r="E62" s="2">
        <v>0</v>
      </c>
      <c r="F62" s="41">
        <v>29</v>
      </c>
      <c r="G62" s="2"/>
    </row>
    <row r="63" spans="1:7" ht="31.5">
      <c r="A63" s="57">
        <v>9</v>
      </c>
      <c r="B63" s="72" t="s">
        <v>14</v>
      </c>
      <c r="C63" s="16" t="s">
        <v>102</v>
      </c>
      <c r="D63" s="4">
        <v>153</v>
      </c>
      <c r="E63" s="4">
        <v>161</v>
      </c>
      <c r="F63" s="4">
        <v>375</v>
      </c>
      <c r="G63" s="37">
        <v>34897</v>
      </c>
    </row>
    <row r="64" spans="1:7" ht="15.75">
      <c r="A64" s="58"/>
      <c r="B64" s="72"/>
      <c r="C64" s="8" t="s">
        <v>3</v>
      </c>
      <c r="D64" s="2">
        <v>26</v>
      </c>
      <c r="E64" s="2">
        <v>25</v>
      </c>
      <c r="F64" s="41">
        <v>80</v>
      </c>
      <c r="G64" s="2"/>
    </row>
    <row r="65" spans="1:7" ht="15.75">
      <c r="A65" s="58"/>
      <c r="B65" s="72"/>
      <c r="C65" s="8" t="s">
        <v>49</v>
      </c>
      <c r="D65" s="2">
        <v>50</v>
      </c>
      <c r="E65" s="2">
        <v>51</v>
      </c>
      <c r="F65" s="41">
        <v>104</v>
      </c>
      <c r="G65" s="38"/>
    </row>
    <row r="66" spans="1:7" ht="15.75">
      <c r="A66" s="58"/>
      <c r="B66" s="72"/>
      <c r="C66" s="8" t="s">
        <v>6</v>
      </c>
      <c r="D66" s="2">
        <v>50</v>
      </c>
      <c r="E66" s="2">
        <v>55</v>
      </c>
      <c r="F66" s="41">
        <v>103</v>
      </c>
      <c r="G66" s="38"/>
    </row>
    <row r="67" spans="1:7" ht="15.75" customHeight="1">
      <c r="A67" s="58"/>
      <c r="B67" s="72"/>
      <c r="C67" s="8" t="s">
        <v>8</v>
      </c>
      <c r="D67" s="2">
        <v>27</v>
      </c>
      <c r="E67" s="2">
        <v>30</v>
      </c>
      <c r="F67" s="41">
        <v>88</v>
      </c>
      <c r="G67" s="38"/>
    </row>
    <row r="68" spans="1:7" ht="37.5" customHeight="1">
      <c r="A68" s="57">
        <v>10</v>
      </c>
      <c r="B68" s="72" t="s">
        <v>74</v>
      </c>
      <c r="C68" s="16" t="s">
        <v>102</v>
      </c>
      <c r="D68" s="4">
        <v>152</v>
      </c>
      <c r="E68" s="4">
        <v>157</v>
      </c>
      <c r="F68" s="4">
        <v>314</v>
      </c>
      <c r="G68" s="37">
        <v>42008</v>
      </c>
    </row>
    <row r="69" spans="1:7" ht="15.75">
      <c r="A69" s="58"/>
      <c r="B69" s="72"/>
      <c r="C69" s="8" t="s">
        <v>9</v>
      </c>
      <c r="D69" s="2">
        <v>26</v>
      </c>
      <c r="E69" s="2">
        <v>50</v>
      </c>
      <c r="F69" s="41">
        <v>39</v>
      </c>
      <c r="G69" s="35"/>
    </row>
    <row r="70" spans="1:7" ht="55.5" customHeight="1">
      <c r="A70" s="58"/>
      <c r="B70" s="72"/>
      <c r="C70" s="8" t="s">
        <v>119</v>
      </c>
      <c r="D70" s="2" t="s">
        <v>107</v>
      </c>
      <c r="E70" s="2" t="s">
        <v>75</v>
      </c>
      <c r="F70" s="41">
        <v>188</v>
      </c>
      <c r="G70" s="35"/>
    </row>
    <row r="71" spans="1:7" ht="20.25" customHeight="1">
      <c r="A71" s="59"/>
      <c r="B71" s="72"/>
      <c r="C71" s="8" t="s">
        <v>6</v>
      </c>
      <c r="D71" s="2">
        <v>26</v>
      </c>
      <c r="E71" s="2">
        <v>30</v>
      </c>
      <c r="F71" s="41">
        <v>87</v>
      </c>
      <c r="G71" s="35"/>
    </row>
    <row r="72" spans="1:11" s="12" customFormat="1" ht="31.5">
      <c r="A72" s="57">
        <v>11</v>
      </c>
      <c r="B72" s="57" t="s">
        <v>36</v>
      </c>
      <c r="C72" s="16" t="s">
        <v>102</v>
      </c>
      <c r="D72" s="36">
        <v>125</v>
      </c>
      <c r="E72" s="36">
        <v>97</v>
      </c>
      <c r="F72" s="4">
        <v>229</v>
      </c>
      <c r="G72" s="37">
        <v>35918</v>
      </c>
      <c r="I72" s="3"/>
      <c r="J72" s="3"/>
      <c r="K72" s="3"/>
    </row>
    <row r="73" spans="1:11" s="12" customFormat="1" ht="21" customHeight="1">
      <c r="A73" s="58"/>
      <c r="B73" s="58"/>
      <c r="C73" s="34" t="s">
        <v>33</v>
      </c>
      <c r="D73" s="35"/>
      <c r="E73" s="35"/>
      <c r="F73" s="35"/>
      <c r="G73" s="35"/>
      <c r="I73" s="3"/>
      <c r="J73" s="3"/>
      <c r="K73" s="3"/>
    </row>
    <row r="74" spans="1:7" ht="15.75">
      <c r="A74" s="58"/>
      <c r="B74" s="58"/>
      <c r="C74" s="34" t="s">
        <v>3</v>
      </c>
      <c r="D74" s="35">
        <v>100</v>
      </c>
      <c r="E74" s="35">
        <v>97</v>
      </c>
      <c r="F74" s="40">
        <v>221</v>
      </c>
      <c r="G74" s="35"/>
    </row>
    <row r="75" spans="1:7" ht="50.25" customHeight="1">
      <c r="A75" s="59"/>
      <c r="B75" s="59"/>
      <c r="C75" s="53" t="s">
        <v>120</v>
      </c>
      <c r="D75" s="35" t="s">
        <v>101</v>
      </c>
      <c r="E75" s="2" t="s">
        <v>123</v>
      </c>
      <c r="F75" s="40">
        <v>8</v>
      </c>
      <c r="G75" s="35"/>
    </row>
    <row r="76" spans="1:7" ht="31.5">
      <c r="A76" s="57">
        <v>12</v>
      </c>
      <c r="B76" s="60" t="s">
        <v>20</v>
      </c>
      <c r="C76" s="16" t="s">
        <v>102</v>
      </c>
      <c r="D76" s="4">
        <v>260</v>
      </c>
      <c r="E76" s="4">
        <v>196</v>
      </c>
      <c r="F76" s="4">
        <v>464</v>
      </c>
      <c r="G76" s="37">
        <v>39386</v>
      </c>
    </row>
    <row r="77" spans="1:7" ht="15.75">
      <c r="A77" s="58"/>
      <c r="B77" s="61"/>
      <c r="C77" s="8" t="s">
        <v>9</v>
      </c>
      <c r="D77" s="2">
        <v>60</v>
      </c>
      <c r="E77" s="2">
        <v>47</v>
      </c>
      <c r="F77" s="41">
        <v>114</v>
      </c>
      <c r="G77" s="35"/>
    </row>
    <row r="78" spans="1:7" ht="15.75">
      <c r="A78" s="58"/>
      <c r="B78" s="61"/>
      <c r="C78" s="8" t="s">
        <v>3</v>
      </c>
      <c r="D78" s="2">
        <v>25</v>
      </c>
      <c r="E78" s="2">
        <v>0</v>
      </c>
      <c r="F78" s="41">
        <v>10</v>
      </c>
      <c r="G78" s="35"/>
    </row>
    <row r="79" spans="1:7" ht="15.75">
      <c r="A79" s="58"/>
      <c r="B79" s="61"/>
      <c r="C79" s="8" t="s">
        <v>18</v>
      </c>
      <c r="D79" s="2">
        <v>60</v>
      </c>
      <c r="E79" s="2">
        <v>51</v>
      </c>
      <c r="F79" s="41">
        <v>133</v>
      </c>
      <c r="G79" s="35"/>
    </row>
    <row r="80" spans="1:7" ht="15.75">
      <c r="A80" s="58"/>
      <c r="B80" s="82"/>
      <c r="C80" s="6" t="s">
        <v>11</v>
      </c>
      <c r="D80" s="2">
        <v>25</v>
      </c>
      <c r="E80" s="2">
        <v>22</v>
      </c>
      <c r="F80" s="2">
        <v>14</v>
      </c>
      <c r="G80" s="35"/>
    </row>
    <row r="81" spans="1:7" ht="17.25" customHeight="1">
      <c r="A81" s="58"/>
      <c r="B81" s="83"/>
      <c r="C81" s="6" t="s">
        <v>6</v>
      </c>
      <c r="D81" s="2">
        <v>90</v>
      </c>
      <c r="E81" s="2">
        <v>76</v>
      </c>
      <c r="F81" s="2">
        <v>193</v>
      </c>
      <c r="G81" s="35"/>
    </row>
    <row r="82" spans="1:7" ht="33" customHeight="1">
      <c r="A82" s="57">
        <v>13</v>
      </c>
      <c r="B82" s="57" t="s">
        <v>105</v>
      </c>
      <c r="C82" s="16" t="s">
        <v>102</v>
      </c>
      <c r="D82" s="4">
        <v>297</v>
      </c>
      <c r="E82" s="4">
        <v>290</v>
      </c>
      <c r="F82" s="4">
        <v>494</v>
      </c>
      <c r="G82" s="37">
        <v>36203</v>
      </c>
    </row>
    <row r="83" spans="1:7" ht="15.75">
      <c r="A83" s="58"/>
      <c r="B83" s="58"/>
      <c r="C83" s="8" t="s">
        <v>33</v>
      </c>
      <c r="D83" s="2">
        <v>120</v>
      </c>
      <c r="E83" s="2">
        <v>114</v>
      </c>
      <c r="F83" s="41">
        <v>233</v>
      </c>
      <c r="G83" s="39"/>
    </row>
    <row r="84" spans="1:7" ht="19.5" customHeight="1">
      <c r="A84" s="58"/>
      <c r="B84" s="58"/>
      <c r="C84" s="8" t="s">
        <v>18</v>
      </c>
      <c r="D84" s="2">
        <v>90</v>
      </c>
      <c r="E84" s="2">
        <v>90</v>
      </c>
      <c r="F84" s="41">
        <v>117</v>
      </c>
      <c r="G84" s="39"/>
    </row>
    <row r="85" spans="1:7" ht="22.5" customHeight="1">
      <c r="A85" s="58"/>
      <c r="B85" s="58"/>
      <c r="C85" s="8" t="s">
        <v>11</v>
      </c>
      <c r="D85" s="2">
        <v>29</v>
      </c>
      <c r="E85" s="2">
        <v>30</v>
      </c>
      <c r="F85" s="41">
        <v>30</v>
      </c>
      <c r="G85" s="39"/>
    </row>
    <row r="86" spans="1:7" ht="15.75">
      <c r="A86" s="69"/>
      <c r="B86" s="69"/>
      <c r="C86" s="8" t="s">
        <v>8</v>
      </c>
      <c r="D86" s="2">
        <v>58</v>
      </c>
      <c r="E86" s="2">
        <v>56</v>
      </c>
      <c r="F86" s="41">
        <v>114</v>
      </c>
      <c r="G86" s="39"/>
    </row>
    <row r="87" spans="1:7" ht="31.5">
      <c r="A87" s="64">
        <v>14</v>
      </c>
      <c r="B87" s="64" t="s">
        <v>76</v>
      </c>
      <c r="C87" s="16" t="s">
        <v>102</v>
      </c>
      <c r="D87" s="4">
        <v>392</v>
      </c>
      <c r="E87" s="4">
        <v>338</v>
      </c>
      <c r="F87" s="4">
        <v>766</v>
      </c>
      <c r="G87" s="37">
        <v>36425</v>
      </c>
    </row>
    <row r="88" spans="1:7" ht="18.75" customHeight="1">
      <c r="A88" s="64"/>
      <c r="B88" s="64"/>
      <c r="C88" s="8" t="s">
        <v>33</v>
      </c>
      <c r="D88" s="2">
        <v>30</v>
      </c>
      <c r="E88" s="2">
        <v>0</v>
      </c>
      <c r="F88" s="41">
        <v>61</v>
      </c>
      <c r="G88" s="38"/>
    </row>
    <row r="89" spans="1:7" ht="47.25" customHeight="1">
      <c r="A89" s="64"/>
      <c r="B89" s="64"/>
      <c r="C89" s="8" t="s">
        <v>109</v>
      </c>
      <c r="D89" s="2" t="s">
        <v>77</v>
      </c>
      <c r="E89" s="2" t="s">
        <v>78</v>
      </c>
      <c r="F89" s="41">
        <v>236</v>
      </c>
      <c r="G89" s="2"/>
    </row>
    <row r="90" spans="1:7" ht="15.75">
      <c r="A90" s="64"/>
      <c r="B90" s="64"/>
      <c r="C90" s="8" t="s">
        <v>4</v>
      </c>
      <c r="D90" s="2">
        <v>28</v>
      </c>
      <c r="E90" s="2">
        <v>57</v>
      </c>
      <c r="F90" s="41">
        <v>81</v>
      </c>
      <c r="G90" s="2"/>
    </row>
    <row r="91" spans="1:7" ht="15.75">
      <c r="A91" s="81"/>
      <c r="B91" s="81"/>
      <c r="C91" s="8" t="s">
        <v>18</v>
      </c>
      <c r="D91" s="2">
        <v>59</v>
      </c>
      <c r="E91" s="2">
        <f>96-37</f>
        <v>59</v>
      </c>
      <c r="F91" s="41">
        <v>110</v>
      </c>
      <c r="G91" s="2"/>
    </row>
    <row r="92" spans="1:7" ht="15.75">
      <c r="A92" s="81"/>
      <c r="B92" s="81"/>
      <c r="C92" s="8" t="s">
        <v>6</v>
      </c>
      <c r="D92" s="2">
        <v>59</v>
      </c>
      <c r="E92" s="2">
        <v>57</v>
      </c>
      <c r="F92" s="41">
        <v>137</v>
      </c>
      <c r="G92" s="2"/>
    </row>
    <row r="93" spans="1:7" ht="15.75">
      <c r="A93" s="81"/>
      <c r="B93" s="81"/>
      <c r="C93" s="8" t="s">
        <v>7</v>
      </c>
      <c r="D93" s="2">
        <v>26</v>
      </c>
      <c r="E93" s="2">
        <v>30</v>
      </c>
      <c r="F93" s="41">
        <v>45</v>
      </c>
      <c r="G93" s="2"/>
    </row>
    <row r="94" spans="1:7" ht="15.75">
      <c r="A94" s="81"/>
      <c r="B94" s="81"/>
      <c r="C94" s="8" t="s">
        <v>8</v>
      </c>
      <c r="D94" s="2">
        <v>55</v>
      </c>
      <c r="E94" s="2">
        <v>36</v>
      </c>
      <c r="F94" s="41">
        <v>96</v>
      </c>
      <c r="G94" s="2"/>
    </row>
    <row r="95" spans="1:7" ht="31.5">
      <c r="A95" s="57">
        <v>15</v>
      </c>
      <c r="B95" s="72" t="s">
        <v>21</v>
      </c>
      <c r="C95" s="16" t="s">
        <v>102</v>
      </c>
      <c r="D95" s="4">
        <v>209</v>
      </c>
      <c r="E95" s="4">
        <v>177</v>
      </c>
      <c r="F95" s="4">
        <v>428</v>
      </c>
      <c r="G95" s="37">
        <v>41134</v>
      </c>
    </row>
    <row r="96" spans="1:7" ht="15.75">
      <c r="A96" s="58"/>
      <c r="B96" s="72"/>
      <c r="C96" s="8" t="s">
        <v>9</v>
      </c>
      <c r="D96" s="2">
        <v>26</v>
      </c>
      <c r="E96" s="2">
        <v>22</v>
      </c>
      <c r="F96" s="41">
        <v>65</v>
      </c>
      <c r="G96" s="35"/>
    </row>
    <row r="97" spans="1:7" ht="15.75">
      <c r="A97" s="58"/>
      <c r="B97" s="72"/>
      <c r="C97" s="8" t="s">
        <v>18</v>
      </c>
      <c r="D97" s="2">
        <v>50</v>
      </c>
      <c r="E97" s="2">
        <v>40</v>
      </c>
      <c r="F97" s="41">
        <v>105</v>
      </c>
      <c r="G97" s="35"/>
    </row>
    <row r="98" spans="1:7" ht="15.75">
      <c r="A98" s="58"/>
      <c r="B98" s="72"/>
      <c r="C98" s="8" t="s">
        <v>6</v>
      </c>
      <c r="D98" s="2">
        <v>78</v>
      </c>
      <c r="E98" s="2">
        <v>72</v>
      </c>
      <c r="F98" s="41">
        <v>153</v>
      </c>
      <c r="G98" s="35"/>
    </row>
    <row r="99" spans="1:7" ht="20.25" customHeight="1">
      <c r="A99" s="59"/>
      <c r="B99" s="72"/>
      <c r="C99" s="8" t="s">
        <v>8</v>
      </c>
      <c r="D99" s="2">
        <v>55</v>
      </c>
      <c r="E99" s="2">
        <v>43</v>
      </c>
      <c r="F99" s="41">
        <v>105</v>
      </c>
      <c r="G99" s="35"/>
    </row>
    <row r="100" spans="1:7" ht="31.5">
      <c r="A100" s="57">
        <v>16</v>
      </c>
      <c r="B100" s="57" t="s">
        <v>95</v>
      </c>
      <c r="C100" s="16" t="s">
        <v>102</v>
      </c>
      <c r="D100" s="4">
        <v>210</v>
      </c>
      <c r="E100" s="4">
        <v>154</v>
      </c>
      <c r="F100" s="4">
        <v>536</v>
      </c>
      <c r="G100" s="37">
        <v>41740</v>
      </c>
    </row>
    <row r="101" spans="1:7" ht="15.75">
      <c r="A101" s="58"/>
      <c r="B101" s="76"/>
      <c r="C101" s="8" t="s">
        <v>33</v>
      </c>
      <c r="D101" s="2">
        <v>25</v>
      </c>
      <c r="E101" s="2">
        <v>12</v>
      </c>
      <c r="F101" s="41">
        <v>77</v>
      </c>
      <c r="G101" s="2"/>
    </row>
    <row r="102" spans="1:7" ht="15.75">
      <c r="A102" s="58"/>
      <c r="B102" s="76"/>
      <c r="C102" s="8" t="s">
        <v>3</v>
      </c>
      <c r="D102" s="2">
        <v>25</v>
      </c>
      <c r="E102" s="2">
        <v>13</v>
      </c>
      <c r="F102" s="41">
        <v>60</v>
      </c>
      <c r="G102" s="2"/>
    </row>
    <row r="103" spans="1:7" ht="15.75">
      <c r="A103" s="69"/>
      <c r="B103" s="76"/>
      <c r="C103" s="13" t="s">
        <v>18</v>
      </c>
      <c r="D103" s="2">
        <v>27</v>
      </c>
      <c r="E103" s="2">
        <v>27</v>
      </c>
      <c r="F103" s="41">
        <v>74</v>
      </c>
      <c r="G103" s="2"/>
    </row>
    <row r="104" spans="1:7" ht="15.75">
      <c r="A104" s="69"/>
      <c r="B104" s="76"/>
      <c r="C104" s="8" t="s">
        <v>11</v>
      </c>
      <c r="D104" s="2">
        <v>25</v>
      </c>
      <c r="E104" s="2">
        <v>15</v>
      </c>
      <c r="F104" s="41">
        <v>39</v>
      </c>
      <c r="G104" s="2"/>
    </row>
    <row r="105" spans="1:7" ht="15.75">
      <c r="A105" s="69"/>
      <c r="B105" s="76"/>
      <c r="C105" s="8" t="s">
        <v>6</v>
      </c>
      <c r="D105" s="2">
        <v>81</v>
      </c>
      <c r="E105" s="2">
        <v>61</v>
      </c>
      <c r="F105" s="41">
        <v>210</v>
      </c>
      <c r="G105" s="2"/>
    </row>
    <row r="106" spans="1:7" ht="15.75">
      <c r="A106" s="70"/>
      <c r="B106" s="77"/>
      <c r="C106" s="8" t="s">
        <v>8</v>
      </c>
      <c r="D106" s="2">
        <v>27</v>
      </c>
      <c r="E106" s="2">
        <v>26</v>
      </c>
      <c r="F106" s="41">
        <v>76</v>
      </c>
      <c r="G106" s="2"/>
    </row>
    <row r="107" spans="1:7" ht="31.5">
      <c r="A107" s="64">
        <v>17</v>
      </c>
      <c r="B107" s="64" t="s">
        <v>94</v>
      </c>
      <c r="C107" s="16" t="s">
        <v>102</v>
      </c>
      <c r="D107" s="36">
        <v>120</v>
      </c>
      <c r="E107" s="36">
        <v>109</v>
      </c>
      <c r="F107" s="36">
        <v>312</v>
      </c>
      <c r="G107" s="37">
        <v>49992</v>
      </c>
    </row>
    <row r="108" spans="1:7" ht="15.75">
      <c r="A108" s="64"/>
      <c r="B108" s="64"/>
      <c r="C108" s="34" t="s">
        <v>3</v>
      </c>
      <c r="D108" s="35">
        <v>30</v>
      </c>
      <c r="E108" s="35">
        <v>39</v>
      </c>
      <c r="F108" s="40">
        <v>75</v>
      </c>
      <c r="G108" s="35"/>
    </row>
    <row r="109" spans="1:7" ht="15.75">
      <c r="A109" s="64"/>
      <c r="B109" s="64"/>
      <c r="C109" s="34" t="s">
        <v>6</v>
      </c>
      <c r="D109" s="35">
        <v>60</v>
      </c>
      <c r="E109" s="35">
        <v>40</v>
      </c>
      <c r="F109" s="40">
        <v>146</v>
      </c>
      <c r="G109" s="35"/>
    </row>
    <row r="110" spans="1:7" ht="15.75">
      <c r="A110" s="64"/>
      <c r="B110" s="64"/>
      <c r="C110" s="34" t="s">
        <v>8</v>
      </c>
      <c r="D110" s="35">
        <v>30</v>
      </c>
      <c r="E110" s="35">
        <v>30</v>
      </c>
      <c r="F110" s="40">
        <v>91</v>
      </c>
      <c r="G110" s="35"/>
    </row>
    <row r="111" spans="1:7" ht="31.5">
      <c r="A111" s="64">
        <v>18</v>
      </c>
      <c r="B111" s="72" t="s">
        <v>22</v>
      </c>
      <c r="C111" s="16" t="s">
        <v>102</v>
      </c>
      <c r="D111" s="4">
        <v>196</v>
      </c>
      <c r="E111" s="4">
        <v>201</v>
      </c>
      <c r="F111" s="4">
        <v>461</v>
      </c>
      <c r="G111" s="37">
        <v>42224</v>
      </c>
    </row>
    <row r="112" spans="1:7" ht="16.5" customHeight="1">
      <c r="A112" s="64"/>
      <c r="B112" s="72"/>
      <c r="C112" s="8" t="s">
        <v>33</v>
      </c>
      <c r="D112" s="2">
        <v>25</v>
      </c>
      <c r="E112" s="2">
        <v>27</v>
      </c>
      <c r="F112" s="41">
        <v>85</v>
      </c>
      <c r="G112" s="42"/>
    </row>
    <row r="113" spans="1:7" ht="15.75">
      <c r="A113" s="64"/>
      <c r="B113" s="72"/>
      <c r="C113" s="43" t="s">
        <v>6</v>
      </c>
      <c r="D113" s="44">
        <v>28</v>
      </c>
      <c r="E113" s="44">
        <v>29</v>
      </c>
      <c r="F113" s="41">
        <v>89</v>
      </c>
      <c r="G113" s="42"/>
    </row>
    <row r="114" spans="1:7" ht="45.75" customHeight="1">
      <c r="A114" s="64"/>
      <c r="B114" s="72"/>
      <c r="C114" s="43" t="s">
        <v>121</v>
      </c>
      <c r="D114" s="44" t="s">
        <v>126</v>
      </c>
      <c r="E114" s="44" t="s">
        <v>80</v>
      </c>
      <c r="F114" s="41">
        <v>148</v>
      </c>
      <c r="G114" s="42"/>
    </row>
    <row r="115" spans="1:7" ht="15" customHeight="1">
      <c r="A115" s="64"/>
      <c r="B115" s="72"/>
      <c r="C115" s="43" t="s">
        <v>8</v>
      </c>
      <c r="D115" s="44">
        <v>28</v>
      </c>
      <c r="E115" s="44">
        <v>30</v>
      </c>
      <c r="F115" s="41">
        <v>90</v>
      </c>
      <c r="G115" s="42"/>
    </row>
    <row r="116" spans="1:7" ht="15.75">
      <c r="A116" s="64"/>
      <c r="B116" s="72"/>
      <c r="C116" s="43" t="s">
        <v>18</v>
      </c>
      <c r="D116" s="44">
        <v>28</v>
      </c>
      <c r="E116" s="44">
        <v>23</v>
      </c>
      <c r="F116" s="41">
        <v>38</v>
      </c>
      <c r="G116" s="42"/>
    </row>
    <row r="117" spans="1:7" ht="15.75">
      <c r="A117" s="64"/>
      <c r="B117" s="72"/>
      <c r="C117" s="43" t="s">
        <v>11</v>
      </c>
      <c r="D117" s="44">
        <v>12</v>
      </c>
      <c r="E117" s="44">
        <v>9</v>
      </c>
      <c r="F117" s="41">
        <v>11</v>
      </c>
      <c r="G117" s="42"/>
    </row>
    <row r="118" spans="1:7" ht="31.5">
      <c r="A118" s="64">
        <v>19</v>
      </c>
      <c r="B118" s="72" t="s">
        <v>81</v>
      </c>
      <c r="C118" s="16" t="s">
        <v>102</v>
      </c>
      <c r="D118" s="4">
        <v>171</v>
      </c>
      <c r="E118" s="4">
        <v>119</v>
      </c>
      <c r="F118" s="4">
        <v>464</v>
      </c>
      <c r="G118" s="37">
        <v>33975</v>
      </c>
    </row>
    <row r="119" spans="1:7" ht="16.5" customHeight="1">
      <c r="A119" s="64"/>
      <c r="B119" s="72"/>
      <c r="C119" s="8" t="s">
        <v>33</v>
      </c>
      <c r="D119" s="2">
        <v>58</v>
      </c>
      <c r="E119" s="2">
        <v>42</v>
      </c>
      <c r="F119" s="41">
        <v>151</v>
      </c>
      <c r="G119" s="35"/>
    </row>
    <row r="120" spans="1:7" ht="15.75">
      <c r="A120" s="64"/>
      <c r="B120" s="72"/>
      <c r="C120" s="43" t="s">
        <v>9</v>
      </c>
      <c r="D120" s="2">
        <v>60</v>
      </c>
      <c r="E120" s="2">
        <v>56</v>
      </c>
      <c r="F120" s="41">
        <v>199</v>
      </c>
      <c r="G120" s="35"/>
    </row>
    <row r="121" spans="1:7" ht="15.75">
      <c r="A121" s="64"/>
      <c r="B121" s="72"/>
      <c r="C121" s="43" t="s">
        <v>3</v>
      </c>
      <c r="D121" s="2">
        <v>25</v>
      </c>
      <c r="E121" s="2">
        <v>0</v>
      </c>
      <c r="F121" s="41">
        <v>25</v>
      </c>
      <c r="G121" s="35"/>
    </row>
    <row r="122" spans="1:7" ht="15.75">
      <c r="A122" s="81"/>
      <c r="B122" s="72"/>
      <c r="C122" s="43" t="s">
        <v>23</v>
      </c>
      <c r="D122" s="2">
        <v>28</v>
      </c>
      <c r="E122" s="2">
        <v>21</v>
      </c>
      <c r="F122" s="41">
        <v>89</v>
      </c>
      <c r="G122" s="35"/>
    </row>
    <row r="123" spans="1:7" ht="31.5">
      <c r="A123" s="64">
        <v>20</v>
      </c>
      <c r="B123" s="64" t="s">
        <v>99</v>
      </c>
      <c r="C123" s="16" t="s">
        <v>102</v>
      </c>
      <c r="D123" s="4">
        <v>232</v>
      </c>
      <c r="E123" s="4">
        <v>167</v>
      </c>
      <c r="F123" s="4">
        <v>376</v>
      </c>
      <c r="G123" s="37">
        <v>45237</v>
      </c>
    </row>
    <row r="124" spans="1:7" ht="15" customHeight="1">
      <c r="A124" s="64"/>
      <c r="B124" s="64"/>
      <c r="C124" s="8" t="s">
        <v>7</v>
      </c>
      <c r="D124" s="2">
        <v>27</v>
      </c>
      <c r="E124" s="2">
        <v>29</v>
      </c>
      <c r="F124" s="41">
        <v>59</v>
      </c>
      <c r="G124" s="35"/>
    </row>
    <row r="125" spans="1:7" ht="15.75">
      <c r="A125" s="64"/>
      <c r="B125" s="64"/>
      <c r="C125" s="43" t="s">
        <v>11</v>
      </c>
      <c r="D125" s="2">
        <v>27</v>
      </c>
      <c r="E125" s="2">
        <v>12</v>
      </c>
      <c r="F125" s="41">
        <v>12</v>
      </c>
      <c r="G125" s="35"/>
    </row>
    <row r="126" spans="1:7" ht="15.75">
      <c r="A126" s="64"/>
      <c r="B126" s="64"/>
      <c r="C126" s="43" t="s">
        <v>18</v>
      </c>
      <c r="D126" s="2">
        <v>58</v>
      </c>
      <c r="E126" s="2">
        <v>58</v>
      </c>
      <c r="F126" s="41">
        <v>140</v>
      </c>
      <c r="G126" s="35"/>
    </row>
    <row r="127" spans="1:7" ht="15.75">
      <c r="A127" s="64"/>
      <c r="B127" s="64"/>
      <c r="C127" s="43" t="s">
        <v>82</v>
      </c>
      <c r="D127" s="2">
        <v>60</v>
      </c>
      <c r="E127" s="2">
        <v>42</v>
      </c>
      <c r="F127" s="38">
        <v>117</v>
      </c>
      <c r="G127" s="35"/>
    </row>
    <row r="128" spans="1:7" ht="15.75">
      <c r="A128" s="64"/>
      <c r="B128" s="64"/>
      <c r="C128" s="43" t="s">
        <v>8</v>
      </c>
      <c r="D128" s="2">
        <v>60</v>
      </c>
      <c r="E128" s="2">
        <v>26</v>
      </c>
      <c r="F128" s="38">
        <v>48</v>
      </c>
      <c r="G128" s="35"/>
    </row>
    <row r="129" spans="1:7" ht="31.5">
      <c r="A129" s="64">
        <v>21</v>
      </c>
      <c r="B129" s="64" t="s">
        <v>98</v>
      </c>
      <c r="C129" s="16" t="s">
        <v>102</v>
      </c>
      <c r="D129" s="4">
        <v>180</v>
      </c>
      <c r="E129" s="4">
        <v>111</v>
      </c>
      <c r="F129" s="4">
        <v>406</v>
      </c>
      <c r="G129" s="37">
        <v>41334</v>
      </c>
    </row>
    <row r="130" spans="1:7" ht="15.75">
      <c r="A130" s="64"/>
      <c r="B130" s="64"/>
      <c r="C130" s="8" t="s">
        <v>3</v>
      </c>
      <c r="D130" s="2">
        <v>120</v>
      </c>
      <c r="E130" s="2">
        <v>82</v>
      </c>
      <c r="F130" s="41">
        <v>259</v>
      </c>
      <c r="G130" s="35"/>
    </row>
    <row r="131" spans="1:7" ht="15.75" customHeight="1">
      <c r="A131" s="64"/>
      <c r="B131" s="64"/>
      <c r="C131" s="8" t="s">
        <v>6</v>
      </c>
      <c r="D131" s="2">
        <v>60</v>
      </c>
      <c r="E131" s="2">
        <v>29</v>
      </c>
      <c r="F131" s="41">
        <v>147</v>
      </c>
      <c r="G131" s="35"/>
    </row>
    <row r="132" spans="1:7" ht="15.75">
      <c r="A132" s="39"/>
      <c r="B132" s="39"/>
      <c r="C132" s="19" t="s">
        <v>91</v>
      </c>
      <c r="D132" s="4">
        <f>4700-75</f>
        <v>4625</v>
      </c>
      <c r="E132" s="4">
        <v>3890</v>
      </c>
      <c r="F132" s="4">
        <v>9213</v>
      </c>
      <c r="G132" s="37">
        <v>38775</v>
      </c>
    </row>
    <row r="133" spans="1:7" ht="47.25">
      <c r="A133" s="60">
        <v>1</v>
      </c>
      <c r="B133" s="60" t="s">
        <v>96</v>
      </c>
      <c r="C133" s="33" t="s">
        <v>103</v>
      </c>
      <c r="D133" s="36">
        <v>40</v>
      </c>
      <c r="E133" s="36">
        <v>31</v>
      </c>
      <c r="F133" s="36">
        <v>73</v>
      </c>
      <c r="G133" s="37">
        <v>36560</v>
      </c>
    </row>
    <row r="134" spans="1:7" ht="16.5" customHeight="1">
      <c r="A134" s="62"/>
      <c r="B134" s="62"/>
      <c r="C134" s="34" t="s">
        <v>83</v>
      </c>
      <c r="D134" s="35">
        <v>40</v>
      </c>
      <c r="E134" s="35">
        <v>31</v>
      </c>
      <c r="F134" s="35">
        <v>73</v>
      </c>
      <c r="G134" s="35"/>
    </row>
    <row r="135" spans="1:7" ht="34.5" customHeight="1">
      <c r="A135" s="72">
        <v>2</v>
      </c>
      <c r="B135" s="72" t="s">
        <v>97</v>
      </c>
      <c r="C135" s="19" t="s">
        <v>103</v>
      </c>
      <c r="D135" s="4">
        <v>60</v>
      </c>
      <c r="E135" s="4">
        <v>55</v>
      </c>
      <c r="F135" s="45">
        <v>114</v>
      </c>
      <c r="G135" s="37">
        <v>27425</v>
      </c>
    </row>
    <row r="136" spans="1:7" ht="15.75">
      <c r="A136" s="72"/>
      <c r="B136" s="72"/>
      <c r="C136" s="8" t="s">
        <v>83</v>
      </c>
      <c r="D136" s="2">
        <v>20</v>
      </c>
      <c r="E136" s="2">
        <v>18</v>
      </c>
      <c r="F136" s="41">
        <v>30</v>
      </c>
      <c r="G136" s="38"/>
    </row>
    <row r="137" spans="1:7" ht="15.75">
      <c r="A137" s="72"/>
      <c r="B137" s="72"/>
      <c r="C137" s="8" t="s">
        <v>79</v>
      </c>
      <c r="D137" s="2">
        <v>40</v>
      </c>
      <c r="E137" s="2">
        <v>37</v>
      </c>
      <c r="F137" s="41">
        <v>84</v>
      </c>
      <c r="G137" s="38"/>
    </row>
    <row r="138" spans="1:7" ht="15.75">
      <c r="A138" s="2"/>
      <c r="B138" s="56" t="s">
        <v>92</v>
      </c>
      <c r="C138" s="56"/>
      <c r="D138" s="46">
        <f>D133+D135</f>
        <v>100</v>
      </c>
      <c r="E138" s="46">
        <f>E133+E135</f>
        <v>86</v>
      </c>
      <c r="F138" s="46">
        <f>F133+F135</f>
        <v>187</v>
      </c>
      <c r="G138" s="37">
        <v>30991</v>
      </c>
    </row>
    <row r="139" spans="1:7" ht="19.5" customHeight="1">
      <c r="A139" s="4"/>
      <c r="B139" s="80" t="s">
        <v>32</v>
      </c>
      <c r="C139" s="80"/>
      <c r="D139" s="4">
        <f>D132+D138</f>
        <v>4725</v>
      </c>
      <c r="E139" s="4">
        <f>E132+E138</f>
        <v>3976</v>
      </c>
      <c r="F139" s="4">
        <f>F132+F138</f>
        <v>9400</v>
      </c>
      <c r="G139" s="37">
        <v>38620</v>
      </c>
    </row>
    <row r="140" spans="1:7" ht="18.75">
      <c r="A140" s="75" t="s">
        <v>66</v>
      </c>
      <c r="B140" s="75"/>
      <c r="C140" s="75"/>
      <c r="D140" s="75"/>
      <c r="E140" s="75"/>
      <c r="F140" s="75"/>
      <c r="G140" s="75"/>
    </row>
    <row r="141" spans="1:7" ht="15.75">
      <c r="A141" s="20"/>
      <c r="B141" s="20"/>
      <c r="C141" s="20"/>
      <c r="D141" s="20"/>
      <c r="E141" s="20"/>
      <c r="F141" s="20"/>
      <c r="G141" s="20"/>
    </row>
    <row r="142" spans="1:7" ht="39.75" customHeight="1">
      <c r="A142" s="78" t="s">
        <v>122</v>
      </c>
      <c r="B142" s="79"/>
      <c r="C142" s="79"/>
      <c r="D142" s="65" t="s">
        <v>112</v>
      </c>
      <c r="E142" s="65"/>
      <c r="F142" s="65"/>
      <c r="G142" s="65"/>
    </row>
    <row r="143" spans="1:7" ht="18.75">
      <c r="A143" s="17"/>
      <c r="C143" s="21"/>
      <c r="D143" s="22"/>
      <c r="E143" s="22"/>
      <c r="F143" s="65"/>
      <c r="G143" s="65"/>
    </row>
    <row r="144" spans="1:7" ht="18.75">
      <c r="A144" s="14"/>
      <c r="B144" s="22"/>
      <c r="C144" s="21"/>
      <c r="D144" s="22"/>
      <c r="E144" s="22"/>
      <c r="F144" s="21"/>
      <c r="G144" s="21"/>
    </row>
    <row r="145" spans="1:7" ht="15.75">
      <c r="A145" s="14"/>
      <c r="B145" s="14"/>
      <c r="C145" s="11"/>
      <c r="D145" s="14"/>
      <c r="E145" s="14"/>
      <c r="F145" s="14"/>
      <c r="G145" s="11"/>
    </row>
    <row r="146" spans="1:7" ht="20.25">
      <c r="A146" s="14"/>
      <c r="B146" s="14"/>
      <c r="C146" s="11"/>
      <c r="D146" s="15"/>
      <c r="E146" s="15"/>
      <c r="F146" s="15"/>
      <c r="G146" s="11"/>
    </row>
    <row r="147" spans="1:7" ht="15.75">
      <c r="A147" s="14"/>
      <c r="B147" s="73"/>
      <c r="C147" s="74"/>
      <c r="D147" s="14"/>
      <c r="E147" s="14"/>
      <c r="F147" s="11"/>
      <c r="G147" s="11"/>
    </row>
    <row r="148" spans="1:7" ht="15.75">
      <c r="A148" s="14"/>
      <c r="B148" s="14"/>
      <c r="C148" s="11"/>
      <c r="D148" s="3"/>
      <c r="E148" s="3"/>
      <c r="G148" s="11"/>
    </row>
    <row r="149" spans="1:5" ht="15.75">
      <c r="A149" s="14"/>
      <c r="B149" s="14"/>
      <c r="C149" s="11"/>
      <c r="D149" s="3"/>
      <c r="E149" s="3"/>
    </row>
    <row r="150" spans="1:5" ht="15.75">
      <c r="A150" s="14"/>
      <c r="B150" s="14"/>
      <c r="C150" s="11"/>
      <c r="D150" s="3"/>
      <c r="E150" s="3"/>
    </row>
    <row r="151" spans="1:5" ht="15.75">
      <c r="A151" s="14"/>
      <c r="B151" s="14"/>
      <c r="D151" s="3"/>
      <c r="E151" s="3"/>
    </row>
    <row r="152" spans="4:5" ht="15.75">
      <c r="D152" s="3"/>
      <c r="E152" s="3"/>
    </row>
    <row r="153" spans="4:5" ht="15.75">
      <c r="D153" s="3"/>
      <c r="E153" s="3"/>
    </row>
    <row r="154" spans="4:5" ht="15.75">
      <c r="D154" s="3"/>
      <c r="E154" s="3"/>
    </row>
    <row r="155" spans="4:5" ht="15.75">
      <c r="D155" s="3"/>
      <c r="E155" s="3"/>
    </row>
    <row r="156" spans="4:5" ht="15.75">
      <c r="D156" s="3"/>
      <c r="E156" s="3"/>
    </row>
    <row r="157" spans="4:5" ht="15.75">
      <c r="D157" s="3"/>
      <c r="E157" s="3"/>
    </row>
    <row r="158" spans="4:5" ht="15.75">
      <c r="D158" s="3"/>
      <c r="E158" s="3"/>
    </row>
    <row r="159" spans="4:5" ht="15.75">
      <c r="D159" s="3"/>
      <c r="E159" s="3"/>
    </row>
    <row r="160" spans="4:5" ht="15.75">
      <c r="D160" s="3"/>
      <c r="E160" s="3"/>
    </row>
    <row r="161" spans="4:5" ht="15.75">
      <c r="D161" s="3"/>
      <c r="E161" s="3"/>
    </row>
    <row r="162" spans="4:5" ht="15.75">
      <c r="D162" s="3"/>
      <c r="E162" s="3"/>
    </row>
  </sheetData>
  <sheetProtection/>
  <mergeCells count="71">
    <mergeCell ref="B76:B81"/>
    <mergeCell ref="A82:A86"/>
    <mergeCell ref="B72:B75"/>
    <mergeCell ref="B129:B131"/>
    <mergeCell ref="B82:B86"/>
    <mergeCell ref="A87:A94"/>
    <mergeCell ref="B87:B94"/>
    <mergeCell ref="A76:A81"/>
    <mergeCell ref="A72:A75"/>
    <mergeCell ref="B111:B117"/>
    <mergeCell ref="A118:A122"/>
    <mergeCell ref="B118:B122"/>
    <mergeCell ref="A123:A128"/>
    <mergeCell ref="A133:A134"/>
    <mergeCell ref="B133:B134"/>
    <mergeCell ref="A111:A117"/>
    <mergeCell ref="B107:B110"/>
    <mergeCell ref="B123:B128"/>
    <mergeCell ref="A59:A62"/>
    <mergeCell ref="A95:A99"/>
    <mergeCell ref="B95:B99"/>
    <mergeCell ref="A68:A71"/>
    <mergeCell ref="A129:A131"/>
    <mergeCell ref="B147:C147"/>
    <mergeCell ref="A140:G140"/>
    <mergeCell ref="B100:B106"/>
    <mergeCell ref="A107:A110"/>
    <mergeCell ref="A142:C142"/>
    <mergeCell ref="A135:A137"/>
    <mergeCell ref="B138:C138"/>
    <mergeCell ref="B139:C139"/>
    <mergeCell ref="D142:G142"/>
    <mergeCell ref="B135:B137"/>
    <mergeCell ref="A7:A11"/>
    <mergeCell ref="B7:B11"/>
    <mergeCell ref="B68:B71"/>
    <mergeCell ref="B59:B62"/>
    <mergeCell ref="A45:A50"/>
    <mergeCell ref="B45:B50"/>
    <mergeCell ref="A63:A67"/>
    <mergeCell ref="B63:B67"/>
    <mergeCell ref="F143:G143"/>
    <mergeCell ref="E1:G1"/>
    <mergeCell ref="A2:G2"/>
    <mergeCell ref="A16:A19"/>
    <mergeCell ref="B16:B19"/>
    <mergeCell ref="A20:A25"/>
    <mergeCell ref="B20:B25"/>
    <mergeCell ref="A100:A106"/>
    <mergeCell ref="C3:C5"/>
    <mergeCell ref="E3:E5"/>
    <mergeCell ref="A1:D1"/>
    <mergeCell ref="F3:F5"/>
    <mergeCell ref="A55:A58"/>
    <mergeCell ref="B55:B58"/>
    <mergeCell ref="A40:A44"/>
    <mergeCell ref="B40:B44"/>
    <mergeCell ref="A32:A35"/>
    <mergeCell ref="B32:B35"/>
    <mergeCell ref="B28:B30"/>
    <mergeCell ref="A28:A30"/>
    <mergeCell ref="G3:G5"/>
    <mergeCell ref="B3:B5"/>
    <mergeCell ref="A51:A54"/>
    <mergeCell ref="B51:B54"/>
    <mergeCell ref="A36:A39"/>
    <mergeCell ref="B36:B39"/>
    <mergeCell ref="A12:A15"/>
    <mergeCell ref="B12:B15"/>
    <mergeCell ref="D3:D5"/>
    <mergeCell ref="A3:A5"/>
  </mergeCells>
  <printOptions/>
  <pageMargins left="0.7874015748031497" right="0.3937007874015748" top="0.7874015748031497" bottom="0.35433070866141736" header="0.1968503937007874" footer="0.5118110236220472"/>
  <pageSetup horizontalDpi="600" verticalDpi="600" orientation="landscape" paperSize="9" scale="93" r:id="rId2"/>
  <headerFooter scaleWithDoc="0" alignWithMargins="0">
    <firstHeader>&amp;C2</firstHeader>
  </headerFooter>
  <rowBreaks count="6" manualBreakCount="6">
    <brk id="30" max="6" man="1"/>
    <brk id="54" max="6" man="1"/>
    <brk id="75" max="6" man="1"/>
    <brk id="99" max="6" man="1"/>
    <brk id="122" max="6" man="1"/>
    <brk id="1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Лісова</cp:lastModifiedBy>
  <cp:lastPrinted>2020-05-29T13:22:18Z</cp:lastPrinted>
  <dcterms:created xsi:type="dcterms:W3CDTF">2013-06-07T12:09:27Z</dcterms:created>
  <dcterms:modified xsi:type="dcterms:W3CDTF">2020-06-10T07:11:39Z</dcterms:modified>
  <cp:category/>
  <cp:version/>
  <cp:contentType/>
  <cp:contentStatus/>
</cp:coreProperties>
</file>